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1820"/>
  </bookViews>
  <sheets>
    <sheet name="PK nationaler Förderprogramme" sheetId="1" r:id="rId1"/>
  </sheets>
  <definedNames>
    <definedName name="_xlnm.Print_Area" localSheetId="0">'PK nationaler Förderprogramme'!$A$1:$S$65</definedName>
    <definedName name="_xlnm.Print_Titles" localSheetId="0">'PK nationaler Förderprogramme'!$1:$13</definedName>
  </definedNames>
  <calcPr calcId="145621"/>
</workbook>
</file>

<file path=xl/calcChain.xml><?xml version="1.0" encoding="utf-8"?>
<calcChain xmlns="http://schemas.openxmlformats.org/spreadsheetml/2006/main">
  <c r="E53" i="1" l="1"/>
  <c r="L38" i="1"/>
  <c r="K38" i="1"/>
  <c r="J38" i="1"/>
  <c r="I38" i="1"/>
  <c r="H38" i="1"/>
  <c r="G38" i="1"/>
  <c r="L37" i="1"/>
  <c r="K37" i="1"/>
  <c r="J37" i="1"/>
  <c r="I37" i="1"/>
  <c r="H37" i="1"/>
  <c r="G37" i="1"/>
  <c r="L36" i="1"/>
  <c r="K36" i="1"/>
  <c r="J36" i="1"/>
  <c r="I36" i="1"/>
  <c r="H36" i="1"/>
  <c r="G36" i="1"/>
  <c r="L35" i="1"/>
  <c r="K35" i="1"/>
  <c r="J35" i="1"/>
  <c r="I35" i="1"/>
  <c r="H35" i="1"/>
  <c r="G35" i="1"/>
  <c r="L34" i="1"/>
  <c r="K34" i="1"/>
  <c r="J34" i="1"/>
  <c r="I34" i="1"/>
  <c r="H34" i="1"/>
  <c r="G34" i="1"/>
  <c r="L33" i="1"/>
  <c r="K33" i="1"/>
  <c r="J33" i="1"/>
  <c r="I33" i="1"/>
  <c r="H33" i="1"/>
  <c r="G33" i="1"/>
  <c r="L32" i="1"/>
  <c r="K32" i="1"/>
  <c r="J32" i="1"/>
  <c r="I32" i="1"/>
  <c r="H32" i="1"/>
  <c r="G32" i="1"/>
  <c r="L31" i="1"/>
  <c r="K31" i="1"/>
  <c r="J31" i="1"/>
  <c r="I31" i="1"/>
  <c r="H31" i="1"/>
  <c r="G31" i="1"/>
  <c r="L30" i="1"/>
  <c r="K30" i="1"/>
  <c r="J30" i="1"/>
  <c r="I30" i="1"/>
  <c r="H30" i="1"/>
  <c r="G30" i="1"/>
  <c r="L29" i="1"/>
  <c r="K29" i="1"/>
  <c r="J29" i="1"/>
  <c r="I29" i="1"/>
  <c r="H29" i="1"/>
  <c r="G29" i="1"/>
  <c r="L28" i="1"/>
  <c r="K28" i="1"/>
  <c r="J28" i="1"/>
  <c r="I28" i="1"/>
  <c r="H28" i="1"/>
  <c r="G28" i="1"/>
  <c r="L27" i="1"/>
  <c r="K27" i="1"/>
  <c r="J27" i="1"/>
  <c r="I27" i="1"/>
  <c r="H27" i="1"/>
  <c r="G27" i="1"/>
  <c r="L26" i="1"/>
  <c r="K26" i="1"/>
  <c r="J26" i="1"/>
  <c r="I26" i="1"/>
  <c r="H26" i="1"/>
  <c r="G26" i="1"/>
  <c r="L25" i="1"/>
  <c r="K25" i="1"/>
  <c r="J25" i="1"/>
  <c r="I25" i="1"/>
  <c r="H25" i="1"/>
  <c r="G25" i="1"/>
  <c r="L24" i="1"/>
  <c r="K24" i="1"/>
  <c r="J24" i="1"/>
  <c r="I24" i="1"/>
  <c r="H24" i="1"/>
  <c r="G24" i="1"/>
  <c r="L23" i="1"/>
  <c r="K23" i="1"/>
  <c r="J23" i="1"/>
  <c r="I23" i="1"/>
  <c r="H23" i="1"/>
  <c r="G23" i="1"/>
  <c r="L22" i="1"/>
  <c r="K22" i="1"/>
  <c r="J22" i="1"/>
  <c r="I22" i="1"/>
  <c r="H22" i="1"/>
  <c r="G22" i="1"/>
  <c r="L21" i="1"/>
  <c r="K21" i="1"/>
  <c r="J21" i="1"/>
  <c r="I21" i="1"/>
  <c r="H21" i="1"/>
  <c r="G21" i="1"/>
  <c r="L20" i="1"/>
  <c r="K20" i="1"/>
  <c r="J20" i="1"/>
  <c r="I20" i="1"/>
  <c r="H20" i="1"/>
  <c r="G20" i="1"/>
  <c r="L19" i="1"/>
  <c r="K19" i="1"/>
  <c r="J19" i="1"/>
  <c r="I19" i="1"/>
  <c r="H19" i="1"/>
  <c r="G19" i="1"/>
  <c r="L18" i="1"/>
  <c r="K18" i="1"/>
  <c r="J18" i="1"/>
  <c r="I18" i="1"/>
  <c r="H18" i="1"/>
  <c r="G18" i="1"/>
  <c r="L17" i="1"/>
  <c r="K17" i="1"/>
  <c r="J17" i="1"/>
  <c r="I17" i="1"/>
  <c r="H17" i="1"/>
  <c r="G17" i="1"/>
  <c r="L16" i="1"/>
  <c r="K16" i="1"/>
  <c r="J16" i="1"/>
  <c r="I16" i="1"/>
  <c r="H16" i="1"/>
  <c r="G16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M38" i="1" l="1"/>
  <c r="Q38" i="1" s="1"/>
  <c r="M18" i="1"/>
  <c r="Q18" i="1" s="1"/>
  <c r="M21" i="1"/>
  <c r="Q21" i="1" s="1"/>
  <c r="M22" i="1"/>
  <c r="Q22" i="1" s="1"/>
  <c r="M23" i="1"/>
  <c r="Q23" i="1" s="1"/>
  <c r="M25" i="1"/>
  <c r="Q25" i="1" s="1"/>
  <c r="M26" i="1"/>
  <c r="Q26" i="1" s="1"/>
  <c r="M27" i="1"/>
  <c r="Q27" i="1" s="1"/>
  <c r="M29" i="1"/>
  <c r="Q29" i="1" s="1"/>
  <c r="M30" i="1"/>
  <c r="Q30" i="1" s="1"/>
  <c r="M31" i="1"/>
  <c r="Q31" i="1" s="1"/>
  <c r="M33" i="1"/>
  <c r="Q33" i="1" s="1"/>
  <c r="M35" i="1"/>
  <c r="Q35" i="1" s="1"/>
  <c r="M37" i="1"/>
  <c r="Q37" i="1" s="1"/>
  <c r="M19" i="1"/>
  <c r="Q19" i="1" s="1"/>
  <c r="M20" i="1"/>
  <c r="Q20" i="1" s="1"/>
  <c r="M24" i="1"/>
  <c r="Q24" i="1" s="1"/>
  <c r="M28" i="1"/>
  <c r="Q28" i="1" s="1"/>
  <c r="M32" i="1"/>
  <c r="Q32" i="1" s="1"/>
  <c r="M34" i="1"/>
  <c r="Q34" i="1" s="1"/>
  <c r="M36" i="1"/>
  <c r="Q36" i="1" s="1"/>
  <c r="M17" i="1"/>
  <c r="Q17" i="1" s="1"/>
  <c r="H53" i="1" l="1"/>
  <c r="P16" i="1" l="1"/>
  <c r="R39" i="1" l="1"/>
  <c r="M16" i="1" l="1"/>
  <c r="Q16" i="1" s="1"/>
  <c r="S16" i="1" s="1"/>
  <c r="S39" i="1" l="1"/>
</calcChain>
</file>

<file path=xl/sharedStrings.xml><?xml version="1.0" encoding="utf-8"?>
<sst xmlns="http://schemas.openxmlformats.org/spreadsheetml/2006/main" count="127" uniqueCount="55">
  <si>
    <t xml:space="preserve">Kunde: </t>
  </si>
  <si>
    <t xml:space="preserve">KWF-Programm:  </t>
  </si>
  <si>
    <t xml:space="preserve">Projekt: </t>
  </si>
  <si>
    <t xml:space="preserve">Projektstandort: </t>
  </si>
  <si>
    <t>Höchstbemessung SV</t>
  </si>
  <si>
    <r>
      <t>Bruttogehalt lt. Jahres-
lohnkonto</t>
    </r>
    <r>
      <rPr>
        <b/>
        <sz val="9"/>
        <rFont val="Corbel"/>
        <family val="2"/>
      </rPr>
      <t xml:space="preserve"> </t>
    </r>
    <r>
      <rPr>
        <b/>
        <vertAlign val="superscript"/>
        <sz val="9"/>
        <rFont val="Corbel"/>
        <family val="2"/>
      </rPr>
      <t>1</t>
    </r>
  </si>
  <si>
    <t>Sonder
zahlung</t>
  </si>
  <si>
    <t>SV Dienst-
geber laufend</t>
  </si>
  <si>
    <t>SV Dienst-
geber 
Sonderzahlung</t>
  </si>
  <si>
    <t>DB</t>
  </si>
  <si>
    <t>DZ</t>
  </si>
  <si>
    <t>Komm.St.</t>
  </si>
  <si>
    <t>BVK-
Beitrag</t>
  </si>
  <si>
    <t>Stunden-
satz</t>
  </si>
  <si>
    <t>Wöchentliche Normalarbeitszeit in h</t>
  </si>
  <si>
    <t>KWF-Zahl:</t>
  </si>
  <si>
    <t>Bitte auswählen</t>
  </si>
  <si>
    <t>Förderfähige Personalkosten</t>
  </si>
  <si>
    <t>Name des Mitarbeiters | Unternehmers</t>
  </si>
  <si>
    <r>
      <t xml:space="preserve">Gesamtkosten </t>
    </r>
    <r>
      <rPr>
        <vertAlign val="superscript"/>
        <sz val="8"/>
        <rFont val="Corbel"/>
        <family val="2"/>
      </rPr>
      <t>2</t>
    </r>
  </si>
  <si>
    <t>Jahr der Beschäftigung</t>
  </si>
  <si>
    <t>Lohnjahr</t>
  </si>
  <si>
    <t>Art der 
Beschäftigung</t>
  </si>
  <si>
    <r>
      <rPr>
        <vertAlign val="superscript"/>
        <sz val="9"/>
        <rFont val="Corbel"/>
        <family val="2"/>
      </rPr>
      <t>2</t>
    </r>
    <r>
      <rPr>
        <sz val="9"/>
        <rFont val="Corbel"/>
        <family val="2"/>
      </rPr>
      <t xml:space="preserve">   Angeführte Gehalts- | Lohnkosten entsprechen dem Jahreslohnkonto des jeweiligen Mitarbeiters abzüglich </t>
    </r>
    <r>
      <rPr>
        <b/>
        <sz val="9"/>
        <rFont val="Corbel"/>
        <family val="2"/>
      </rPr>
      <t>nicht förderfähiger</t>
    </r>
    <r>
      <rPr>
        <sz val="9"/>
        <rFont val="Corbel"/>
        <family val="2"/>
      </rPr>
      <t xml:space="preserve"> Gehaltsbestandteile.</t>
    </r>
  </si>
  <si>
    <r>
      <t xml:space="preserve">Projektende </t>
    </r>
    <r>
      <rPr>
        <sz val="10"/>
        <rFont val="Corbel"/>
        <family val="2"/>
      </rPr>
      <t>(einschließlich Bezahlung aller projektbezogenen Kosten):</t>
    </r>
  </si>
  <si>
    <t>Folgende erforderliche Nachweise liegen bei:</t>
  </si>
  <si>
    <t>- Jahreslohnkonten der relevanten Mitarbeiterinnen | Mitarbeiter</t>
  </si>
  <si>
    <r>
      <t xml:space="preserve">- </t>
    </r>
    <r>
      <rPr>
        <u/>
        <sz val="10"/>
        <rFont val="Corbel"/>
        <family val="2"/>
      </rPr>
      <t>Bei anteilig im Projekt beschäftigten Personen</t>
    </r>
    <r>
      <rPr>
        <sz val="10"/>
        <rFont val="Corbel"/>
        <family val="2"/>
      </rPr>
      <t>: Monatsaufstellung der Projektstunden</t>
    </r>
  </si>
  <si>
    <t>- Aussagekräftige Tätigkeitsbeschreibung pro Mitarbeiter über den gesamten Projektzeitraum</t>
  </si>
  <si>
    <t>Nur die gelb hinterlegten Felder sind auszufüllen!</t>
  </si>
  <si>
    <t>- Zahlungsnachweise für den ersten und letzten Monat des Projektdurchführungszeitraums (Kontoauszug)</t>
  </si>
  <si>
    <t>Ich | Wir bestätige|n, dass keine weiteren Förderungen für das gegenständliche Projekt bei anderen Förderungsstellen beantragt wurden | werden.</t>
  </si>
  <si>
    <t xml:space="preserve">Ort, Datum                                                    </t>
  </si>
  <si>
    <t>Firmenmäßige Fertigung Förderungswerber</t>
  </si>
  <si>
    <t>Ich | Wir bestätige|n, dass die Abrechnung das Projekt betreffende Kosten enthält und diese vollständig bezahlt sind. Weiters wird bestätigt, dass das Projekt abgeschlossen ist und sämtliche Zahlungen innerhalb des Projektzeitraums liegen.</t>
  </si>
  <si>
    <r>
      <t xml:space="preserve">Anerkennung von Projektkosten ab  </t>
    </r>
    <r>
      <rPr>
        <sz val="10"/>
        <rFont val="Corbel"/>
        <family val="2"/>
      </rPr>
      <t>(Eingang Förderantrag)</t>
    </r>
    <r>
      <rPr>
        <b/>
        <sz val="10"/>
        <rFont val="Corbel"/>
        <family val="2"/>
      </rPr>
      <t>:</t>
    </r>
  </si>
  <si>
    <r>
      <t>Beschäftigungs-
monate je 
Lohnjahr</t>
    </r>
    <r>
      <rPr>
        <b/>
        <sz val="9"/>
        <rFont val="Corbel"/>
        <family val="2"/>
      </rPr>
      <t xml:space="preserve"> </t>
    </r>
    <r>
      <rPr>
        <b/>
        <vertAlign val="superscript"/>
        <sz val="9"/>
        <rFont val="Corbel"/>
        <family val="2"/>
      </rPr>
      <t>3</t>
    </r>
  </si>
  <si>
    <r>
      <t>Jahres-
arbeitszeit</t>
    </r>
    <r>
      <rPr>
        <b/>
        <sz val="9"/>
        <rFont val="Corbel"/>
        <family val="2"/>
      </rPr>
      <t xml:space="preserve"> </t>
    </r>
    <r>
      <rPr>
        <b/>
        <vertAlign val="superscript"/>
        <sz val="9"/>
        <rFont val="Corbel"/>
        <family val="2"/>
      </rPr>
      <t>4</t>
    </r>
  </si>
  <si>
    <r>
      <t xml:space="preserve">im Projekt ge-
leistete Stunden </t>
    </r>
    <r>
      <rPr>
        <b/>
        <vertAlign val="superscript"/>
        <sz val="9"/>
        <rFont val="Corbel"/>
        <family val="2"/>
      </rPr>
      <t>5</t>
    </r>
  </si>
  <si>
    <r>
      <rPr>
        <vertAlign val="superscript"/>
        <sz val="9"/>
        <rFont val="Corbel"/>
        <family val="2"/>
      </rPr>
      <t>4</t>
    </r>
    <r>
      <rPr>
        <sz val="9"/>
        <rFont val="Corbel"/>
        <family val="2"/>
      </rPr>
      <t xml:space="preserve">   Die abgerechnete Jahreszeit entspricht dem Stundenteiler auf Basis der vereinbarten wöchentlichen Normalarbeitszeit. Der Stundenteiler|Jahr beträgt dabei 1720 Stunden bei einer 40 Stunden-Woche und wird bei geringerer Stundenleistung (Normalarbeitszeit) entsprechend aliquotiert.</t>
    </r>
  </si>
  <si>
    <r>
      <rPr>
        <vertAlign val="superscript"/>
        <sz val="9"/>
        <rFont val="Corbel"/>
        <family val="2"/>
      </rPr>
      <t>5</t>
    </r>
    <r>
      <rPr>
        <sz val="9"/>
        <rFont val="Corbel"/>
        <family val="2"/>
      </rPr>
      <t xml:space="preserve">   Die im Projekt geleisteten Stunden wurden anhand von nachvollziehbaren Zeitaufzeichnungen des jeweiligen Mitarbeiters unter Berücksichtigung der gesetzlichen Höchstarbeitszeiten nachgewiesen.</t>
    </r>
  </si>
  <si>
    <r>
      <rPr>
        <vertAlign val="superscript"/>
        <sz val="9"/>
        <rFont val="Corbel"/>
        <family val="2"/>
      </rPr>
      <t>3</t>
    </r>
    <r>
      <rPr>
        <sz val="9"/>
        <rFont val="Corbel"/>
        <family val="2"/>
      </rPr>
      <t xml:space="preserve">   Wenn der Abrechnungszeitraum eine kürzere Periode als ein Kalenderjahr vorsieht, ist hier die Anzahl der tatsächlich beschäftigte bzw. abzurechnenden Monate anzugeben (z.B. Beschäftigung von 01.01. bis 30.06. = 6). Bei vollen Kalenderjahren ist "12" einzutragen.</t>
    </r>
  </si>
  <si>
    <t>Sonstige 
Besonderheiten</t>
  </si>
  <si>
    <t>Jährl. Höchstb.</t>
  </si>
  <si>
    <t>jährl. SV</t>
  </si>
  <si>
    <t>BV-Beitrag</t>
  </si>
  <si>
    <t>KommSt</t>
  </si>
  <si>
    <t>SV-Beitrag DG</t>
  </si>
  <si>
    <t>Beitragssätze</t>
  </si>
  <si>
    <t>SV-Beitrag DG-SZ</t>
  </si>
  <si>
    <t>Ich | Wir bestätige|n die Richtigkeit und Vollständigkeit aller Angaben.</t>
  </si>
  <si>
    <t>Der Förderungswerber nimmt zur Kenntnis, dass eine unrichtige Bestätigung einen Rückforderungsgrund darstellt und der Förderungswerber bis zur Höhe des Rückforderungsanspruchs haftet.</t>
  </si>
  <si>
    <r>
      <rPr>
        <vertAlign val="superscript"/>
        <sz val="9"/>
        <rFont val="Corbel"/>
        <family val="2"/>
      </rPr>
      <t>1</t>
    </r>
    <r>
      <rPr>
        <sz val="9"/>
        <rFont val="Corbel"/>
        <family val="2"/>
      </rPr>
      <t xml:space="preserve">   Summe fester Gehaltsbestandteile (ohne Reisekosten, Einmalzahlungen, Überstunden, Entschädigungsleistungen und dergleichen) </t>
    </r>
    <r>
      <rPr>
        <b/>
        <sz val="9"/>
        <rFont val="Corbel"/>
        <family val="2"/>
      </rPr>
      <t>pro Jahr</t>
    </r>
    <r>
      <rPr>
        <sz val="9"/>
        <rFont val="Corbel"/>
        <family val="2"/>
      </rPr>
      <t>. Der Unternehmerlohn (selbstständiges Beschäftigungsverhältnis) ist mit einem Stundensatz von EUR 40,00 bzw. im Call »Start F&amp;E« EUR 50,00 für max. 860 h|Jahr förderfähig.</t>
    </r>
  </si>
  <si>
    <t>Ausschreibung »Start F&amp;E«</t>
  </si>
  <si>
    <t>Berechnung Personalkosten 2016-2021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</si>
</sst>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4"/>
      <name val="Corbel"/>
      <family val="2"/>
    </font>
    <font>
      <sz val="10"/>
      <name val="Corbel"/>
      <family val="2"/>
    </font>
    <font>
      <b/>
      <sz val="10"/>
      <name val="Corbel"/>
      <family val="2"/>
    </font>
    <font>
      <sz val="10"/>
      <name val="Arial"/>
      <family val="2"/>
    </font>
    <font>
      <b/>
      <sz val="12"/>
      <name val="Corbel"/>
      <family val="2"/>
    </font>
    <font>
      <b/>
      <sz val="9"/>
      <name val="Corbel"/>
      <family val="2"/>
    </font>
    <font>
      <b/>
      <vertAlign val="superscript"/>
      <sz val="9"/>
      <name val="Corbel"/>
      <family val="2"/>
    </font>
    <font>
      <b/>
      <sz val="10"/>
      <color indexed="9"/>
      <name val="Corbel"/>
      <family val="2"/>
    </font>
    <font>
      <sz val="9"/>
      <name val="Corbel"/>
      <family val="2"/>
    </font>
    <font>
      <vertAlign val="superscript"/>
      <sz val="9"/>
      <name val="Corbel"/>
      <family val="2"/>
    </font>
    <font>
      <b/>
      <sz val="10"/>
      <color theme="0"/>
      <name val="Corbel"/>
      <family val="2"/>
    </font>
    <font>
      <sz val="10"/>
      <color theme="1"/>
      <name val="Arial"/>
      <family val="2"/>
    </font>
    <font>
      <sz val="10"/>
      <color theme="0" tint="-0.499984740745262"/>
      <name val="Corbel"/>
      <family val="2"/>
    </font>
    <font>
      <sz val="8"/>
      <name val="Corbel"/>
      <family val="2"/>
    </font>
    <font>
      <vertAlign val="superscript"/>
      <sz val="8"/>
      <name val="Corbel"/>
      <family val="2"/>
    </font>
    <font>
      <b/>
      <sz val="10"/>
      <color theme="0" tint="-0.499984740745262"/>
      <name val="Corbel"/>
      <family val="2"/>
    </font>
    <font>
      <b/>
      <i/>
      <sz val="10"/>
      <color theme="0" tint="-0.499984740745262"/>
      <name val="Corbel"/>
      <family val="2"/>
    </font>
    <font>
      <sz val="11"/>
      <name val="Corbel"/>
      <family val="2"/>
    </font>
    <font>
      <b/>
      <u/>
      <sz val="10"/>
      <name val="Corbel"/>
      <family val="2"/>
    </font>
    <font>
      <u/>
      <sz val="10"/>
      <name val="Corbel"/>
      <family val="2"/>
    </font>
    <font>
      <b/>
      <i/>
      <sz val="10"/>
      <name val="Corbel"/>
      <family val="2"/>
    </font>
    <font>
      <sz val="10.5"/>
      <name val="Corbel"/>
      <family val="2"/>
    </font>
    <font>
      <sz val="12"/>
      <name val="Corbe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3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3" fillId="6" borderId="4" xfId="0" applyFont="1" applyFill="1" applyBorder="1" applyAlignment="1" applyProtection="1">
      <alignment vertical="center"/>
      <protection locked="0"/>
    </xf>
    <xf numFmtId="43" fontId="3" fillId="6" borderId="4" xfId="2" applyFont="1" applyFill="1" applyBorder="1" applyAlignment="1" applyProtection="1">
      <alignment vertical="center"/>
      <protection locked="0"/>
    </xf>
    <xf numFmtId="0" fontId="3" fillId="0" borderId="0" xfId="0" applyFont="1" applyProtection="1"/>
    <xf numFmtId="0" fontId="3" fillId="0" borderId="0" xfId="0" applyFont="1" applyFill="1" applyProtection="1"/>
    <xf numFmtId="0" fontId="2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4" fillId="2" borderId="0" xfId="0" applyFont="1" applyFill="1" applyProtection="1"/>
    <xf numFmtId="0" fontId="4" fillId="2" borderId="0" xfId="0" applyFont="1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43" fontId="3" fillId="0" borderId="0" xfId="2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5" borderId="4" xfId="0" applyFont="1" applyFill="1" applyBorder="1" applyAlignment="1" applyProtection="1">
      <alignment horizontal="center" wrapText="1"/>
    </xf>
    <xf numFmtId="43" fontId="4" fillId="5" borderId="4" xfId="2" applyFont="1" applyFill="1" applyBorder="1" applyAlignment="1" applyProtection="1">
      <alignment horizontal="center" vertical="center" wrapText="1"/>
    </xf>
    <xf numFmtId="43" fontId="15" fillId="5" borderId="4" xfId="2" applyFont="1" applyFill="1" applyBorder="1" applyAlignment="1" applyProtection="1">
      <alignment horizontal="center" vertical="center" wrapText="1"/>
    </xf>
    <xf numFmtId="0" fontId="15" fillId="5" borderId="4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/>
    </xf>
    <xf numFmtId="43" fontId="15" fillId="4" borderId="4" xfId="2" applyFont="1" applyFill="1" applyBorder="1" applyAlignment="1" applyProtection="1">
      <alignment vertical="center"/>
    </xf>
    <xf numFmtId="43" fontId="15" fillId="4" borderId="4" xfId="0" applyNumberFormat="1" applyFont="1" applyFill="1" applyBorder="1" applyAlignment="1" applyProtection="1">
      <alignment vertical="center"/>
    </xf>
    <xf numFmtId="43" fontId="3" fillId="4" borderId="4" xfId="2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4" fontId="3" fillId="0" borderId="0" xfId="0" applyNumberFormat="1" applyFont="1" applyAlignment="1" applyProtection="1">
      <alignment vertical="center"/>
    </xf>
    <xf numFmtId="164" fontId="4" fillId="3" borderId="7" xfId="2" applyNumberFormat="1" applyFont="1" applyFill="1" applyBorder="1" applyAlignment="1" applyProtection="1">
      <alignment vertical="center"/>
    </xf>
    <xf numFmtId="43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Border="1" applyProtection="1"/>
    <xf numFmtId="4" fontId="3" fillId="0" borderId="0" xfId="0" applyNumberFormat="1" applyFont="1" applyFill="1" applyBorder="1" applyProtection="1"/>
    <xf numFmtId="0" fontId="10" fillId="0" borderId="0" xfId="0" applyFont="1" applyProtection="1"/>
    <xf numFmtId="0" fontId="12" fillId="0" borderId="0" xfId="0" applyFont="1" applyFill="1" applyBorder="1" applyProtection="1"/>
    <xf numFmtId="4" fontId="12" fillId="0" borderId="0" xfId="0" applyNumberFormat="1" applyFont="1" applyFill="1" applyBorder="1" applyProtection="1"/>
    <xf numFmtId="43" fontId="4" fillId="0" borderId="0" xfId="2" applyFont="1" applyFill="1" applyBorder="1" applyAlignment="1" applyProtection="1">
      <alignment vertical="center"/>
    </xf>
    <xf numFmtId="4" fontId="9" fillId="0" borderId="0" xfId="0" applyNumberFormat="1" applyFont="1" applyFill="1" applyAlignment="1" applyProtection="1"/>
    <xf numFmtId="0" fontId="0" fillId="0" borderId="0" xfId="0" applyFill="1"/>
    <xf numFmtId="0" fontId="3" fillId="0" borderId="0" xfId="0" applyFont="1" applyFill="1" applyAlignment="1">
      <alignment vertical="center"/>
    </xf>
    <xf numFmtId="43" fontId="14" fillId="0" borderId="4" xfId="2" applyFont="1" applyFill="1" applyBorder="1" applyAlignment="1" applyProtection="1">
      <alignment vertical="center"/>
    </xf>
    <xf numFmtId="10" fontId="14" fillId="0" borderId="4" xfId="1" applyNumberFormat="1" applyFont="1" applyFill="1" applyBorder="1" applyAlignment="1" applyProtection="1">
      <alignment vertical="center"/>
    </xf>
    <xf numFmtId="43" fontId="3" fillId="0" borderId="0" xfId="2" applyFont="1" applyFill="1" applyAlignment="1">
      <alignment vertical="center"/>
    </xf>
    <xf numFmtId="0" fontId="3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vertical="center" wrapText="1"/>
    </xf>
    <xf numFmtId="0" fontId="3" fillId="0" borderId="0" xfId="0" quotePrefix="1" applyFont="1" applyAlignment="1" applyProtection="1">
      <alignment horizontal="left" indent="1"/>
    </xf>
    <xf numFmtId="0" fontId="20" fillId="0" borderId="0" xfId="0" applyFont="1" applyProtection="1"/>
    <xf numFmtId="0" fontId="4" fillId="5" borderId="5" xfId="0" applyFont="1" applyFill="1" applyBorder="1" applyAlignment="1" applyProtection="1">
      <alignment horizontal="center" vertical="center" wrapText="1"/>
    </xf>
    <xf numFmtId="43" fontId="3" fillId="6" borderId="5" xfId="2" applyFont="1" applyFill="1" applyBorder="1" applyAlignment="1" applyProtection="1">
      <alignment vertical="center"/>
      <protection locked="0"/>
    </xf>
    <xf numFmtId="43" fontId="4" fillId="5" borderId="5" xfId="2" applyFont="1" applyFill="1" applyBorder="1" applyAlignment="1" applyProtection="1">
      <alignment vertical="center"/>
    </xf>
    <xf numFmtId="43" fontId="3" fillId="4" borderId="6" xfId="2" applyFont="1" applyFill="1" applyBorder="1" applyAlignment="1" applyProtection="1">
      <alignment vertical="center"/>
    </xf>
    <xf numFmtId="43" fontId="14" fillId="0" borderId="11" xfId="2" applyFont="1" applyFill="1" applyBorder="1" applyAlignment="1" applyProtection="1">
      <alignment vertical="center"/>
    </xf>
    <xf numFmtId="10" fontId="14" fillId="0" borderId="11" xfId="1" applyNumberFormat="1" applyFont="1" applyFill="1" applyBorder="1" applyAlignment="1" applyProtection="1">
      <alignment vertical="center"/>
    </xf>
    <xf numFmtId="10" fontId="14" fillId="0" borderId="12" xfId="1" applyNumberFormat="1" applyFont="1" applyFill="1" applyBorder="1" applyAlignment="1" applyProtection="1">
      <alignment vertical="center"/>
    </xf>
    <xf numFmtId="10" fontId="14" fillId="0" borderId="13" xfId="1" applyNumberFormat="1" applyFont="1" applyFill="1" applyBorder="1" applyAlignment="1" applyProtection="1">
      <alignment vertical="center"/>
    </xf>
    <xf numFmtId="43" fontId="14" fillId="0" borderId="14" xfId="2" applyFont="1" applyFill="1" applyBorder="1" applyAlignment="1" applyProtection="1">
      <alignment vertical="center"/>
    </xf>
    <xf numFmtId="10" fontId="14" fillId="0" borderId="14" xfId="1" applyNumberFormat="1" applyFont="1" applyFill="1" applyBorder="1" applyAlignment="1" applyProtection="1">
      <alignment vertical="center"/>
    </xf>
    <xf numFmtId="10" fontId="14" fillId="0" borderId="15" xfId="1" applyNumberFormat="1" applyFont="1" applyFill="1" applyBorder="1" applyAlignment="1" applyProtection="1">
      <alignment vertical="center"/>
    </xf>
    <xf numFmtId="0" fontId="22" fillId="0" borderId="0" xfId="0" applyFont="1" applyProtection="1"/>
    <xf numFmtId="0" fontId="23" fillId="0" borderId="0" xfId="0" applyFont="1" applyAlignment="1"/>
    <xf numFmtId="0" fontId="23" fillId="0" borderId="0" xfId="0" applyFont="1"/>
    <xf numFmtId="0" fontId="19" fillId="0" borderId="0" xfId="0" applyFont="1"/>
    <xf numFmtId="0" fontId="3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9" fillId="0" borderId="0" xfId="0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4" fillId="0" borderId="0" xfId="0" applyFont="1" applyBorder="1" applyAlignment="1"/>
    <xf numFmtId="0" fontId="3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/>
    <xf numFmtId="0" fontId="3" fillId="0" borderId="10" xfId="0" applyFont="1" applyBorder="1"/>
    <xf numFmtId="0" fontId="19" fillId="0" borderId="10" xfId="0" applyFont="1" applyBorder="1"/>
    <xf numFmtId="0" fontId="10" fillId="0" borderId="0" xfId="0" applyFont="1" applyAlignment="1" applyProtection="1">
      <alignment horizontal="left" indent="1"/>
    </xf>
    <xf numFmtId="0" fontId="4" fillId="3" borderId="0" xfId="0" applyFont="1" applyFill="1" applyProtection="1"/>
    <xf numFmtId="0" fontId="3" fillId="3" borderId="0" xfId="0" applyFont="1" applyFill="1" applyProtection="1"/>
    <xf numFmtId="43" fontId="3" fillId="0" borderId="4" xfId="2" applyFont="1" applyFill="1" applyBorder="1" applyAlignment="1" applyProtection="1">
      <alignment vertical="center"/>
    </xf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>
      <alignment wrapText="1"/>
    </xf>
    <xf numFmtId="0" fontId="3" fillId="0" borderId="10" xfId="0" applyFont="1" applyBorder="1" applyProtection="1">
      <protection locked="0"/>
    </xf>
    <xf numFmtId="43" fontId="18" fillId="0" borderId="16" xfId="2" applyFont="1" applyFill="1" applyBorder="1" applyAlignment="1" applyProtection="1">
      <alignment horizontal="center" vertical="center"/>
    </xf>
    <xf numFmtId="43" fontId="18" fillId="0" borderId="17" xfId="2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43" fontId="18" fillId="0" borderId="1" xfId="2" applyFont="1" applyFill="1" applyBorder="1" applyAlignment="1" applyProtection="1">
      <alignment horizontal="center" vertical="center"/>
    </xf>
    <xf numFmtId="43" fontId="18" fillId="0" borderId="2" xfId="2" applyFont="1" applyFill="1" applyBorder="1" applyAlignment="1" applyProtection="1">
      <alignment horizontal="center" vertical="center"/>
    </xf>
    <xf numFmtId="43" fontId="18" fillId="0" borderId="3" xfId="2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4" fillId="2" borderId="0" xfId="0" applyFont="1" applyFill="1" applyAlignment="1" applyProtection="1">
      <alignment horizontal="left" wrapText="1"/>
    </xf>
    <xf numFmtId="0" fontId="4" fillId="2" borderId="9" xfId="0" applyFont="1" applyFill="1" applyBorder="1" applyAlignment="1" applyProtection="1">
      <alignment horizontal="left" wrapText="1"/>
    </xf>
    <xf numFmtId="0" fontId="4" fillId="6" borderId="4" xfId="0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Alignment="1" applyProtection="1">
      <alignment horizontal="center" wrapText="1"/>
      <protection locked="0"/>
    </xf>
    <xf numFmtId="14" fontId="4" fillId="6" borderId="4" xfId="0" applyNumberFormat="1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6" borderId="21" xfId="0" applyFont="1" applyFill="1" applyBorder="1" applyAlignment="1" applyProtection="1">
      <alignment horizontal="center"/>
      <protection locked="0"/>
    </xf>
  </cellXfs>
  <cellStyles count="11">
    <cellStyle name="Komma 2" xfId="3"/>
    <cellStyle name="Komma 3" xfId="2"/>
    <cellStyle name="Komma 3 2" xfId="4"/>
    <cellStyle name="Prozent" xfId="1" builtinId="5"/>
    <cellStyle name="Prozent 2" xfId="5"/>
    <cellStyle name="Standard" xfId="0" builtinId="0"/>
    <cellStyle name="Standard 2" xfId="6"/>
    <cellStyle name="Standard 2 2" xfId="7"/>
    <cellStyle name="Standard 3" xfId="8"/>
    <cellStyle name="Standard 4" xfId="9"/>
    <cellStyle name="Standard 4 2" xfId="10"/>
  </cellStyles>
  <dxfs count="5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showGridLines="0" showRowColHeaders="0" tabSelected="1" zoomScaleNormal="100" zoomScaleSheetLayoutView="70" workbookViewId="0">
      <selection activeCell="F16" sqref="F16"/>
    </sheetView>
  </sheetViews>
  <sheetFormatPr baseColWidth="10" defaultRowHeight="12.75" x14ac:dyDescent="0.2"/>
  <cols>
    <col min="1" max="1" width="22.140625" style="3" customWidth="1"/>
    <col min="2" max="2" width="13.42578125" style="3" bestFit="1" customWidth="1"/>
    <col min="3" max="3" width="13.28515625" style="3" bestFit="1" customWidth="1"/>
    <col min="4" max="4" width="14.5703125" style="3" customWidth="1"/>
    <col min="5" max="5" width="13.85546875" style="3" bestFit="1" customWidth="1"/>
    <col min="6" max="6" width="10" style="3" bestFit="1" customWidth="1"/>
    <col min="7" max="7" width="11.5703125" style="3" bestFit="1" customWidth="1"/>
    <col min="8" max="8" width="12.85546875" style="3" bestFit="1" customWidth="1"/>
    <col min="9" max="9" width="8" style="3" bestFit="1" customWidth="1"/>
    <col min="10" max="10" width="6.7109375" style="3" bestFit="1" customWidth="1"/>
    <col min="11" max="11" width="9.42578125" style="3" bestFit="1" customWidth="1"/>
    <col min="12" max="12" width="8" style="4" bestFit="1" customWidth="1"/>
    <col min="13" max="13" width="13.28515625" style="3" bestFit="1" customWidth="1"/>
    <col min="14" max="14" width="20" style="3" bestFit="1" customWidth="1"/>
    <col min="15" max="15" width="14" style="3" bestFit="1" customWidth="1"/>
    <col min="16" max="16" width="10.5703125" style="3" bestFit="1" customWidth="1"/>
    <col min="17" max="17" width="8.85546875" style="3" bestFit="1" customWidth="1"/>
    <col min="18" max="18" width="15.42578125" style="3" bestFit="1" customWidth="1"/>
    <col min="19" max="19" width="30.7109375" style="3" bestFit="1" customWidth="1"/>
    <col min="20" max="20" width="4.7109375" style="3" customWidth="1"/>
    <col min="22" max="16384" width="11.42578125" style="3"/>
  </cols>
  <sheetData>
    <row r="1" spans="1:23" ht="31.5" x14ac:dyDescent="0.5">
      <c r="A1" s="92" t="s">
        <v>54</v>
      </c>
      <c r="B1" s="92"/>
      <c r="C1" s="92"/>
      <c r="D1" s="92"/>
      <c r="E1" s="92"/>
      <c r="F1" s="92"/>
      <c r="G1" s="92"/>
    </row>
    <row r="2" spans="1:23" s="6" customFormat="1" ht="12.75" customHeight="1" x14ac:dyDescent="0.2">
      <c r="A2" s="5"/>
      <c r="B2" s="5"/>
      <c r="C2" s="5"/>
      <c r="D2" s="5"/>
      <c r="E2" s="5"/>
      <c r="F2" s="5"/>
      <c r="K2" s="7"/>
    </row>
    <row r="3" spans="1:23" x14ac:dyDescent="0.2">
      <c r="A3" s="75" t="s">
        <v>0</v>
      </c>
      <c r="B3" s="76"/>
      <c r="C3" s="78"/>
      <c r="D3" s="95"/>
      <c r="E3" s="95"/>
      <c r="G3" s="43" t="s">
        <v>25</v>
      </c>
      <c r="K3" s="4"/>
      <c r="L3" s="3"/>
      <c r="T3"/>
      <c r="U3" s="3"/>
    </row>
    <row r="4" spans="1:23" x14ac:dyDescent="0.2">
      <c r="A4" s="8" t="s">
        <v>15</v>
      </c>
      <c r="B4" s="76"/>
      <c r="C4" s="78"/>
      <c r="D4" s="95"/>
      <c r="E4" s="95"/>
      <c r="K4" s="4"/>
      <c r="L4" s="3"/>
      <c r="T4"/>
      <c r="U4" s="3"/>
    </row>
    <row r="5" spans="1:23" x14ac:dyDescent="0.2">
      <c r="C5" s="4"/>
      <c r="G5" s="42" t="s">
        <v>26</v>
      </c>
      <c r="K5" s="4"/>
      <c r="L5" s="3"/>
      <c r="T5"/>
      <c r="U5" s="3"/>
    </row>
    <row r="6" spans="1:23" x14ac:dyDescent="0.2">
      <c r="A6" s="8" t="s">
        <v>1</v>
      </c>
      <c r="B6" s="76"/>
      <c r="C6" s="78"/>
      <c r="D6" s="95"/>
      <c r="E6" s="95"/>
      <c r="G6" s="42" t="s">
        <v>30</v>
      </c>
      <c r="K6" s="4"/>
      <c r="L6" s="3"/>
      <c r="T6"/>
      <c r="U6" s="3"/>
    </row>
    <row r="7" spans="1:23" x14ac:dyDescent="0.2">
      <c r="A7" s="8" t="s">
        <v>53</v>
      </c>
      <c r="B7" s="76"/>
      <c r="C7" s="78"/>
      <c r="D7" s="98" t="s">
        <v>16</v>
      </c>
      <c r="E7" s="99"/>
      <c r="G7" s="42" t="s">
        <v>28</v>
      </c>
      <c r="K7" s="4"/>
      <c r="L7" s="3"/>
      <c r="T7"/>
      <c r="U7" s="3"/>
    </row>
    <row r="8" spans="1:23" x14ac:dyDescent="0.2">
      <c r="A8" s="9" t="s">
        <v>2</v>
      </c>
      <c r="B8" s="76"/>
      <c r="C8" s="79"/>
      <c r="D8" s="96"/>
      <c r="E8" s="96"/>
      <c r="G8" s="42" t="s">
        <v>27</v>
      </c>
      <c r="K8" s="4"/>
      <c r="L8" s="3"/>
      <c r="T8"/>
      <c r="U8" s="3"/>
    </row>
    <row r="9" spans="1:23" x14ac:dyDescent="0.2">
      <c r="A9" s="8" t="s">
        <v>3</v>
      </c>
      <c r="B9" s="76"/>
      <c r="C9" s="78"/>
      <c r="D9" s="95"/>
      <c r="E9" s="95"/>
      <c r="K9" s="4"/>
      <c r="L9" s="3"/>
      <c r="T9"/>
      <c r="U9" s="3"/>
    </row>
    <row r="10" spans="1:23" x14ac:dyDescent="0.2">
      <c r="C10" s="4"/>
      <c r="H10" s="10"/>
      <c r="K10" s="4"/>
      <c r="L10" s="3"/>
      <c r="T10"/>
      <c r="U10" s="3"/>
    </row>
    <row r="11" spans="1:23" x14ac:dyDescent="0.2">
      <c r="A11" s="93" t="s">
        <v>35</v>
      </c>
      <c r="B11" s="93"/>
      <c r="C11" s="94"/>
      <c r="D11" s="97"/>
      <c r="E11" s="97"/>
      <c r="K11" s="4"/>
      <c r="L11" s="3"/>
      <c r="O11" s="10"/>
      <c r="T11"/>
      <c r="U11" s="3"/>
    </row>
    <row r="12" spans="1:23" x14ac:dyDescent="0.2">
      <c r="A12" s="93" t="s">
        <v>24</v>
      </c>
      <c r="B12" s="93"/>
      <c r="C12" s="94"/>
      <c r="D12" s="97"/>
      <c r="E12" s="97"/>
      <c r="G12" s="55" t="s">
        <v>29</v>
      </c>
      <c r="K12" s="4"/>
      <c r="L12" s="3"/>
      <c r="T12"/>
      <c r="U12" s="3"/>
    </row>
    <row r="13" spans="1:23" x14ac:dyDescent="0.2">
      <c r="A13" s="11"/>
      <c r="B13" s="11"/>
      <c r="C13" s="11"/>
      <c r="K13" s="4"/>
      <c r="M13" s="4"/>
      <c r="N13" s="4"/>
      <c r="O13" s="4"/>
      <c r="P13" s="4"/>
      <c r="Q13" s="4"/>
      <c r="R13" s="4"/>
      <c r="S13" s="4"/>
      <c r="T13"/>
      <c r="U13" s="4"/>
    </row>
    <row r="14" spans="1:23" ht="13.5" thickBot="1" x14ac:dyDescent="0.25">
      <c r="K14" s="4"/>
      <c r="L14" s="3"/>
      <c r="T14"/>
      <c r="U14" s="3"/>
    </row>
    <row r="15" spans="1:23" ht="39.75" x14ac:dyDescent="0.2">
      <c r="A15" s="18" t="s">
        <v>18</v>
      </c>
      <c r="B15" s="18" t="s">
        <v>22</v>
      </c>
      <c r="C15" s="20" t="s">
        <v>21</v>
      </c>
      <c r="D15" s="18" t="s">
        <v>42</v>
      </c>
      <c r="E15" s="14" t="s">
        <v>5</v>
      </c>
      <c r="F15" s="15" t="s">
        <v>6</v>
      </c>
      <c r="G15" s="16" t="s">
        <v>7</v>
      </c>
      <c r="H15" s="16" t="s">
        <v>8</v>
      </c>
      <c r="I15" s="16" t="s">
        <v>9</v>
      </c>
      <c r="J15" s="16" t="s">
        <v>10</v>
      </c>
      <c r="K15" s="16" t="s">
        <v>11</v>
      </c>
      <c r="L15" s="16" t="s">
        <v>12</v>
      </c>
      <c r="M15" s="17" t="s">
        <v>19</v>
      </c>
      <c r="N15" s="15" t="s">
        <v>14</v>
      </c>
      <c r="O15" s="18" t="s">
        <v>36</v>
      </c>
      <c r="P15" s="18" t="s">
        <v>37</v>
      </c>
      <c r="Q15" s="15" t="s">
        <v>13</v>
      </c>
      <c r="R15" s="44" t="s">
        <v>38</v>
      </c>
      <c r="S15" s="19" t="s">
        <v>17</v>
      </c>
      <c r="T15" s="4"/>
    </row>
    <row r="16" spans="1:23" s="24" customFormat="1" x14ac:dyDescent="0.2">
      <c r="A16" s="1"/>
      <c r="B16" s="1" t="s">
        <v>16</v>
      </c>
      <c r="C16" s="1" t="s">
        <v>16</v>
      </c>
      <c r="D16" s="1" t="s">
        <v>16</v>
      </c>
      <c r="E16" s="2"/>
      <c r="F16" s="2"/>
      <c r="G16" s="21">
        <f>IF(C16=$A$53,(IF(E16&gt;$E$53,$E$53*$G$53,E16*$G$53)),IF(C16=$A$52,(IF(E16&gt;$E$52,$E$52*$G$52,E16*$G$52)),IF(C16=$A$51,(IF(E16&gt;$E$51,$E$51*$G$51,E16*$G$51)),IF(C16=$A$50,(IF(E16&gt;$E$50,$E$50*$G$50,E16*$G$50)),IF(C16=$A$49,(IF(E16&gt;$E$49,$E$49*$G$49,E16*$G$49)),IF(C16=$A$48,(IF(E16&gt;$E$48,$E$48*$G$48,E16*$G$48)),0))))))</f>
        <v>0</v>
      </c>
      <c r="H16" s="21">
        <f>IF(C16=$A$53,(IF(F16&gt;$F$53,$F$53*$H$53,F16*$H$53)),IF(C16=$A$52,(IF(F16&gt;$F$52,$F$52*$H$52,F16*$H$52)),IF(C16=$A$51,(IF(F16&gt;$F$51,$F$51*$H$51,F16*$H$51)),IF(C16=$A$50,(IF(F16&gt;$F$50,$F$50*$H$50,F16*$H$50)),IF(C16=$A$49,(IF(F16&gt;$F$49,$F$49*$H$49,F16*$H$49)),IF(C16=$A$48,(IF(F16&gt;$F$48,$F$48*$H$48,F16*$H$48)),0))))))</f>
        <v>0</v>
      </c>
      <c r="I16" s="21">
        <f>IF(C16=$A$53,(E16+F16)*$I$53,IF(C16=$A$52,(E16+F16)*$I$52,IF(C16=$A$51,(E16+F16)*$I$51,IF(C16=$A$50,(E16+F16)*$I$50,IF(C16=$A$49,(E16+F16)*$I$49,IF(C16=$A$48,(E16+F16)*$I$48,0))))))</f>
        <v>0</v>
      </c>
      <c r="J16" s="21">
        <f>IF(D16="kein DZ",0,(IF(C16=$A$53,(E16+F16)*$J$53,IF(C16=$A$52,(E16+F16)*$J$52,IF(C16=$A$51,(E16+F16)*$J$51,IF(C16=$A$50,(E16+F16)*$J$50,IF(C16=$A$49,(E16+F16)*$J$49,IF(C16=$A$48,(E16+F16)*$J$48,0))))))))</f>
        <v>0</v>
      </c>
      <c r="K16" s="21">
        <f>IF(D16="keine Komm.St.",0,(IF(C16=$A$53,(E16+F16)*$K$53,IF(C16=$A$52,(E16+F16)*$K$52,IF(C16=$A$51,(E16+F16)*$K$51,IF(C16=$A$50,(E16+F16)*$K$50,IF(C16=$A$49,(E16+F16)*$K$49,IF(C16=$A$48,(E16+F16)*$K$48,0))))))))</f>
        <v>0</v>
      </c>
      <c r="L16" s="21">
        <f>IF(C16=$A$53,(E16+F16)*$L$53,IF(C16=$A$52,(E16+F16)*$L$52,IF(C16=$A$51,(E16+F16)*$L$51,IF(C16=$A$50,(E16+F16)*$L$50,IF(C16=$A$49,(E16+F16)*$L$49,IF(C16=$A$48,(E16+F16)*$L$48,0))))))</f>
        <v>0</v>
      </c>
      <c r="M16" s="22">
        <f t="shared" ref="M16" si="0">SUM(E16:L16)</f>
        <v>0</v>
      </c>
      <c r="N16" s="2"/>
      <c r="O16" s="2"/>
      <c r="P16" s="77">
        <f>IF((1720/12*O16)/40*N16&gt;(1720/12*O16),(1720/12*O16),(1720/12*O16)/40*N16)</f>
        <v>0</v>
      </c>
      <c r="Q16" s="23">
        <f>IFERROR(M16/P16,0)</f>
        <v>0</v>
      </c>
      <c r="R16" s="45"/>
      <c r="S16" s="47" t="str">
        <f>IF(B16="Bitte auswählen","Bitte Art der Beschäftigung angeben",IF(C16="Bitte auswählen","Bitte Lohnjahr auswählen",IF(B16="Unselbstständig",Q16*R16,IF($D$7="Bitte auswählen","Bitte Ausschreibung wählen",IF($D$7="Ja",50*R16,40*R16)))))</f>
        <v>Bitte Art der Beschäftigung angeben</v>
      </c>
      <c r="T16" s="13"/>
      <c r="W16" s="25"/>
    </row>
    <row r="17" spans="1:23" s="24" customFormat="1" x14ac:dyDescent="0.2">
      <c r="A17" s="1"/>
      <c r="B17" s="1" t="s">
        <v>16</v>
      </c>
      <c r="C17" s="1" t="s">
        <v>16</v>
      </c>
      <c r="D17" s="1" t="s">
        <v>16</v>
      </c>
      <c r="E17" s="2"/>
      <c r="F17" s="2"/>
      <c r="G17" s="21">
        <f>IF(C17=$A$53,(IF(E17&gt;$E$53,$E$53*$G$53,E17*$G$53)),IF(C17=$A$52,(IF(E17&gt;$E$52,$E$52*$G$52,E17*$G$52)),IF(C17=$A$51,(IF(E17&gt;$E$51,$E$51*$G$51,E17*$G$51)),IF(C17=$A$50,(IF(E17&gt;$E$50,$E$50*$G$50,E17*$G$50)),IF(C17=$A$49,(IF(E17&gt;$E$49,$E$49*$G$49,E17*$G$49)),IF(C17=$A$48,(IF(E17&gt;$E$48,$E$48*$G$48,E17*$G$48)),0))))))</f>
        <v>0</v>
      </c>
      <c r="H17" s="21">
        <f>IF(C17=$A$53,(IF(F17&gt;$F$53,$F$53*$H$53,F17*$H$53)),IF(C17=$A$52,(IF(F17&gt;$F$52,$F$52*$H$52,F17*$H$52)),IF(C17=$A$51,(IF(F17&gt;$F$51,$F$51*$H$51,F17*$H$51)),IF(C17=$A$50,(IF(F17&gt;$F$50,$F$50*$H$50,F17*$H$50)),IF(C17=$A$49,(IF(F17&gt;$F$49,$F$49*$H$49,F17*$H$49)),IF(C17=$A$48,(IF(F17&gt;$F$48,$F$48*$H$48,F17*$H$48)),0))))))</f>
        <v>0</v>
      </c>
      <c r="I17" s="21">
        <f>IF(C17=$A$53,(E17+F17)*$I$53,IF(C17=$A$52,(E17+F17)*$I$52,IF(C17=$A$51,(E17+F17)*$I$51,IF(C17=$A$50,(E17+F17)*$I$50,IF(C17=$A$49,(E17+F17)*$I$49,IF(C17=$A$48,(E17+F17)*$I$48,0))))))</f>
        <v>0</v>
      </c>
      <c r="J17" s="21">
        <f>IF(D17="kein DZ",0,(IF(C17=$A$53,(E17+F17)*$J$53,IF(C17=$A$52,(E17+F17)*$J$52,IF(C17=$A$51,(E17+F17)*$J$51,IF(C17=$A$50,(E17+F17)*$J$50,IF(C17=$A$49,(E17+F17)*$J$49,IF(C17=$A$48,(E17+F17)*$J$48,0))))))))</f>
        <v>0</v>
      </c>
      <c r="K17" s="21">
        <f>IF(D17="keine Komm.St.",0,(IF(C17=$A$53,(E17+F17)*$K$53,IF(C17=$A$52,(E17+F17)*$K$52,IF(C17=$A$51,(E17+F17)*$K$51,IF(C17=$A$50,(E17+F17)*$K$50,IF(C17=$A$49,(E17+F17)*$K$49,IF(C17=$A$48,(E17+F17)*$K$48,0))))))))</f>
        <v>0</v>
      </c>
      <c r="L17" s="21">
        <f>IF(C17=$A$53,(E17+F17)*$L$53,IF(C17=$A$52,(E17+F17)*$L$52,IF(C17=$A$51,(E17+F17)*$L$51,IF(C17=$A$50,(E17+F17)*$L$50,IF(C17=$A$49,(E17+F17)*$L$49,IF(C17=$A$48,(E17+F17)*$L$48,0))))))</f>
        <v>0</v>
      </c>
      <c r="M17" s="22">
        <f t="shared" ref="M17" si="1">SUM(E17:L17)</f>
        <v>0</v>
      </c>
      <c r="N17" s="2"/>
      <c r="O17" s="2"/>
      <c r="P17" s="77">
        <f>IF((1720/12*O17)/40*N17&gt;(1720/12*O17),(1720/12*O17),(1720/12*O17)/40*N17)</f>
        <v>0</v>
      </c>
      <c r="Q17" s="23">
        <f>IFERROR(M17/P17,0)</f>
        <v>0</v>
      </c>
      <c r="R17" s="45"/>
      <c r="S17" s="47" t="str">
        <f t="shared" ref="S17:S38" si="2">IF(B17="Bitte auswählen","Bitte Art der Beschäftigung angeben",IF(C17="Bitte auswählen","Bitte Lohnjahr auswählen",IF(B17="Unselbstständig",Q17*R17,IF($D$7="Bitte auswählen","Bitte Ausschreibung wählen",IF($D$7="Ja",50*R17,40*R17)))))</f>
        <v>Bitte Art der Beschäftigung angeben</v>
      </c>
      <c r="T17" s="13"/>
      <c r="W17" s="25"/>
    </row>
    <row r="18" spans="1:23" s="24" customFormat="1" x14ac:dyDescent="0.2">
      <c r="A18" s="1"/>
      <c r="B18" s="1" t="s">
        <v>16</v>
      </c>
      <c r="C18" s="1" t="s">
        <v>16</v>
      </c>
      <c r="D18" s="1" t="s">
        <v>16</v>
      </c>
      <c r="E18" s="2"/>
      <c r="F18" s="2"/>
      <c r="G18" s="21">
        <f>IF(C18=$A$53,(IF(E18&gt;$E$53,$E$53*$G$53,E18*$G$53)),IF(C18=$A$52,(IF(E18&gt;$E$52,$E$52*$G$52,E18*$G$52)),IF(C18=$A$51,(IF(E18&gt;$E$51,$E$51*$G$51,E18*$G$51)),IF(C18=$A$50,(IF(E18&gt;$E$50,$E$50*$G$50,E18*$G$50)),IF(C18=$A$49,(IF(E18&gt;$E$49,$E$49*$G$49,E18*$G$49)),IF(C18=$A$48,(IF(E18&gt;$E$48,$E$48*$G$48,E18*$G$48)),0))))))</f>
        <v>0</v>
      </c>
      <c r="H18" s="21">
        <f>IF(C18=$A$53,(IF(F18&gt;$F$53,$F$53*$H$53,F18*$H$53)),IF(C18=$A$52,(IF(F18&gt;$F$52,$F$52*$H$52,F18*$H$52)),IF(C18=$A$51,(IF(F18&gt;$F$51,$F$51*$H$51,F18*$H$51)),IF(C18=$A$50,(IF(F18&gt;$F$50,$F$50*$H$50,F18*$H$50)),IF(C18=$A$49,(IF(F18&gt;$F$49,$F$49*$H$49,F18*$H$49)),IF(C18=$A$48,(IF(F18&gt;$F$48,$F$48*$H$48,F18*$H$48)),0))))))</f>
        <v>0</v>
      </c>
      <c r="I18" s="21">
        <f>IF(C18=$A$53,(E18+F18)*$I$53,IF(C18=$A$52,(E18+F18)*$I$52,IF(C18=$A$51,(E18+F18)*$I$51,IF(C18=$A$50,(E18+F18)*$I$50,IF(C18=$A$49,(E18+F18)*$I$49,IF(C18=$A$48,(E18+F18)*$I$48,0))))))</f>
        <v>0</v>
      </c>
      <c r="J18" s="21">
        <f>IF(D18="kein DZ",0,(IF(C18=$A$53,(E18+F18)*$J$53,IF(C18=$A$52,(E18+F18)*$J$52,IF(C18=$A$51,(E18+F18)*$J$51,IF(C18=$A$50,(E18+F18)*$J$50,IF(C18=$A$49,(E18+F18)*$J$49,IF(C18=$A$48,(E18+F18)*$J$48,0))))))))</f>
        <v>0</v>
      </c>
      <c r="K18" s="21">
        <f>IF(D18="keine Komm.St.",0,(IF(C18=$A$53,(E18+F18)*$K$53,IF(C18=$A$52,(E18+F18)*$K$52,IF(C18=$A$51,(E18+F18)*$K$51,IF(C18=$A$50,(E18+F18)*$K$50,IF(C18=$A$49,(E18+F18)*$K$49,IF(C18=$A$48,(E18+F18)*$K$48,0))))))))</f>
        <v>0</v>
      </c>
      <c r="L18" s="21">
        <f>IF(C18=$A$53,(E18+F18)*$L$53,IF(C18=$A$52,(E18+F18)*$L$52,IF(C18=$A$51,(E18+F18)*$L$51,IF(C18=$A$50,(E18+F18)*$L$50,IF(C18=$A$49,(E18+F18)*$L$49,IF(C18=$A$48,(E18+F18)*$L$48,0))))))</f>
        <v>0</v>
      </c>
      <c r="M18" s="22">
        <f t="shared" ref="M18:M38" si="3">SUM(E18:L18)</f>
        <v>0</v>
      </c>
      <c r="N18" s="2"/>
      <c r="O18" s="2"/>
      <c r="P18" s="77">
        <f t="shared" ref="P18:P38" si="4">IF((1720/12*O18)/40*N18&gt;(1720/12*O18),(1720/12*O18),(1720/12*O18)/40*N18)</f>
        <v>0</v>
      </c>
      <c r="Q18" s="23">
        <f t="shared" ref="Q18:Q38" si="5">IFERROR(M18/P18,0)</f>
        <v>0</v>
      </c>
      <c r="R18" s="45"/>
      <c r="S18" s="47" t="str">
        <f t="shared" si="2"/>
        <v>Bitte Art der Beschäftigung angeben</v>
      </c>
      <c r="T18" s="13"/>
      <c r="W18" s="25"/>
    </row>
    <row r="19" spans="1:23" s="24" customFormat="1" x14ac:dyDescent="0.2">
      <c r="A19" s="1"/>
      <c r="B19" s="1" t="s">
        <v>16</v>
      </c>
      <c r="C19" s="1" t="s">
        <v>16</v>
      </c>
      <c r="D19" s="1" t="s">
        <v>16</v>
      </c>
      <c r="E19" s="2"/>
      <c r="F19" s="2"/>
      <c r="G19" s="21">
        <f>IF(C19=$A$53,(IF(E19&gt;$E$53,$E$53*$G$53,E19*$G$53)),IF(C19=$A$52,(IF(E19&gt;$E$52,$E$52*$G$52,E19*$G$52)),IF(C19=$A$51,(IF(E19&gt;$E$51,$E$51*$G$51,E19*$G$51)),IF(C19=$A$50,(IF(E19&gt;$E$50,$E$50*$G$50,E19*$G$50)),IF(C19=$A$49,(IF(E19&gt;$E$49,$E$49*$G$49,E19*$G$49)),IF(C19=$A$48,(IF(E19&gt;$E$48,$E$48*$G$48,E19*$G$48)),0))))))</f>
        <v>0</v>
      </c>
      <c r="H19" s="21">
        <f>IF(C19=$A$53,(IF(F19&gt;$F$53,$F$53*$H$53,F19*$H$53)),IF(C19=$A$52,(IF(F19&gt;$F$52,$F$52*$H$52,F19*$H$52)),IF(C19=$A$51,(IF(F19&gt;$F$51,$F$51*$H$51,F19*$H$51)),IF(C19=$A$50,(IF(F19&gt;$F$50,$F$50*$H$50,F19*$H$50)),IF(C19=$A$49,(IF(F19&gt;$F$49,$F$49*$H$49,F19*$H$49)),IF(C19=$A$48,(IF(F19&gt;$F$48,$F$48*$H$48,F19*$H$48)),0))))))</f>
        <v>0</v>
      </c>
      <c r="I19" s="21">
        <f>IF(C19=$A$53,(E19+F19)*$I$53,IF(C19=$A$52,(E19+F19)*$I$52,IF(C19=$A$51,(E19+F19)*$I$51,IF(C19=$A$50,(E19+F19)*$I$50,IF(C19=$A$49,(E19+F19)*$I$49,IF(C19=$A$48,(E19+F19)*$I$48,0))))))</f>
        <v>0</v>
      </c>
      <c r="J19" s="21">
        <f>IF(D19="kein DZ",0,(IF(C19=$A$53,(E19+F19)*$J$53,IF(C19=$A$52,(E19+F19)*$J$52,IF(C19=$A$51,(E19+F19)*$J$51,IF(C19=$A$50,(E19+F19)*$J$50,IF(C19=$A$49,(E19+F19)*$J$49,IF(C19=$A$48,(E19+F19)*$J$48,0))))))))</f>
        <v>0</v>
      </c>
      <c r="K19" s="21">
        <f>IF(D19="keine Komm.St.",0,(IF(C19=$A$53,(E19+F19)*$K$53,IF(C19=$A$52,(E19+F19)*$K$52,IF(C19=$A$51,(E19+F19)*$K$51,IF(C19=$A$50,(E19+F19)*$K$50,IF(C19=$A$49,(E19+F19)*$K$49,IF(C19=$A$48,(E19+F19)*$K$48,0))))))))</f>
        <v>0</v>
      </c>
      <c r="L19" s="21">
        <f>IF(C19=$A$53,(E19+F19)*$L$53,IF(C19=$A$52,(E19+F19)*$L$52,IF(C19=$A$51,(E19+F19)*$L$51,IF(C19=$A$50,(E19+F19)*$L$50,IF(C19=$A$49,(E19+F19)*$L$49,IF(C19=$A$48,(E19+F19)*$L$48,0))))))</f>
        <v>0</v>
      </c>
      <c r="M19" s="22">
        <f t="shared" si="3"/>
        <v>0</v>
      </c>
      <c r="N19" s="2"/>
      <c r="O19" s="2"/>
      <c r="P19" s="77">
        <f t="shared" si="4"/>
        <v>0</v>
      </c>
      <c r="Q19" s="23">
        <f t="shared" si="5"/>
        <v>0</v>
      </c>
      <c r="R19" s="45"/>
      <c r="S19" s="47" t="str">
        <f t="shared" si="2"/>
        <v>Bitte Art der Beschäftigung angeben</v>
      </c>
      <c r="T19" s="13"/>
      <c r="W19" s="25"/>
    </row>
    <row r="20" spans="1:23" s="24" customFormat="1" x14ac:dyDescent="0.2">
      <c r="A20" s="1"/>
      <c r="B20" s="1" t="s">
        <v>16</v>
      </c>
      <c r="C20" s="1" t="s">
        <v>16</v>
      </c>
      <c r="D20" s="1" t="s">
        <v>16</v>
      </c>
      <c r="E20" s="2"/>
      <c r="F20" s="2"/>
      <c r="G20" s="21">
        <f>IF(C20=$A$53,(IF(E20&gt;$E$53,$E$53*$G$53,E20*$G$53)),IF(C20=$A$52,(IF(E20&gt;$E$52,$E$52*$G$52,E20*$G$52)),IF(C20=$A$51,(IF(E20&gt;$E$51,$E$51*$G$51,E20*$G$51)),IF(C20=$A$50,(IF(E20&gt;$E$50,$E$50*$G$50,E20*$G$50)),IF(C20=$A$49,(IF(E20&gt;$E$49,$E$49*$G$49,E20*$G$49)),IF(C20=$A$48,(IF(E20&gt;$E$48,$E$48*$G$48,E20*$G$48)),0))))))</f>
        <v>0</v>
      </c>
      <c r="H20" s="21">
        <f>IF(C20=$A$53,(IF(F20&gt;$F$53,$F$53*$H$53,F20*$H$53)),IF(C20=$A$52,(IF(F20&gt;$F$52,$F$52*$H$52,F20*$H$52)),IF(C20=$A$51,(IF(F20&gt;$F$51,$F$51*$H$51,F20*$H$51)),IF(C20=$A$50,(IF(F20&gt;$F$50,$F$50*$H$50,F20*$H$50)),IF(C20=$A$49,(IF(F20&gt;$F$49,$F$49*$H$49,F20*$H$49)),IF(C20=$A$48,(IF(F20&gt;$F$48,$F$48*$H$48,F20*$H$48)),0))))))</f>
        <v>0</v>
      </c>
      <c r="I20" s="21">
        <f>IF(C20=$A$53,(E20+F20)*$I$53,IF(C20=$A$52,(E20+F20)*$I$52,IF(C20=$A$51,(E20+F20)*$I$51,IF(C20=$A$50,(E20+F20)*$I$50,IF(C20=$A$49,(E20+F20)*$I$49,IF(C20=$A$48,(E20+F20)*$I$48,0))))))</f>
        <v>0</v>
      </c>
      <c r="J20" s="21">
        <f>IF(D20="kein DZ",0,(IF(C20=$A$53,(E20+F20)*$J$53,IF(C20=$A$52,(E20+F20)*$J$52,IF(C20=$A$51,(E20+F20)*$J$51,IF(C20=$A$50,(E20+F20)*$J$50,IF(C20=$A$49,(E20+F20)*$J$49,IF(C20=$A$48,(E20+F20)*$J$48,0))))))))</f>
        <v>0</v>
      </c>
      <c r="K20" s="21">
        <f>IF(D20="keine Komm.St.",0,(IF(C20=$A$53,(E20+F20)*$K$53,IF(C20=$A$52,(E20+F20)*$K$52,IF(C20=$A$51,(E20+F20)*$K$51,IF(C20=$A$50,(E20+F20)*$K$50,IF(C20=$A$49,(E20+F20)*$K$49,IF(C20=$A$48,(E20+F20)*$K$48,0))))))))</f>
        <v>0</v>
      </c>
      <c r="L20" s="21">
        <f>IF(C20=$A$53,(E20+F20)*$L$53,IF(C20=$A$52,(E20+F20)*$L$52,IF(C20=$A$51,(E20+F20)*$L$51,IF(C20=$A$50,(E20+F20)*$L$50,IF(C20=$A$49,(E20+F20)*$L$49,IF(C20=$A$48,(E20+F20)*$L$48,0))))))</f>
        <v>0</v>
      </c>
      <c r="M20" s="22">
        <f t="shared" si="3"/>
        <v>0</v>
      </c>
      <c r="N20" s="2"/>
      <c r="O20" s="2"/>
      <c r="P20" s="77">
        <f t="shared" si="4"/>
        <v>0</v>
      </c>
      <c r="Q20" s="23">
        <f t="shared" si="5"/>
        <v>0</v>
      </c>
      <c r="R20" s="45"/>
      <c r="S20" s="47" t="str">
        <f t="shared" si="2"/>
        <v>Bitte Art der Beschäftigung angeben</v>
      </c>
      <c r="T20" s="13"/>
      <c r="W20" s="25"/>
    </row>
    <row r="21" spans="1:23" s="24" customFormat="1" x14ac:dyDescent="0.2">
      <c r="A21" s="1"/>
      <c r="B21" s="1" t="s">
        <v>16</v>
      </c>
      <c r="C21" s="1" t="s">
        <v>16</v>
      </c>
      <c r="D21" s="1" t="s">
        <v>16</v>
      </c>
      <c r="E21" s="2"/>
      <c r="F21" s="2"/>
      <c r="G21" s="21">
        <f>IF(C21=$A$53,(IF(E21&gt;$E$53,$E$53*$G$53,E21*$G$53)),IF(C21=$A$52,(IF(E21&gt;$E$52,$E$52*$G$52,E21*$G$52)),IF(C21=$A$51,(IF(E21&gt;$E$51,$E$51*$G$51,E21*$G$51)),IF(C21=$A$50,(IF(E21&gt;$E$50,$E$50*$G$50,E21*$G$50)),IF(C21=$A$49,(IF(E21&gt;$E$49,$E$49*$G$49,E21*$G$49)),IF(C21=$A$48,(IF(E21&gt;$E$48,$E$48*$G$48,E21*$G$48)),0))))))</f>
        <v>0</v>
      </c>
      <c r="H21" s="21">
        <f>IF(C21=$A$53,(IF(F21&gt;$F$53,$F$53*$H$53,F21*$H$53)),IF(C21=$A$52,(IF(F21&gt;$F$52,$F$52*$H$52,F21*$H$52)),IF(C21=$A$51,(IF(F21&gt;$F$51,$F$51*$H$51,F21*$H$51)),IF(C21=$A$50,(IF(F21&gt;$F$50,$F$50*$H$50,F21*$H$50)),IF(C21=$A$49,(IF(F21&gt;$F$49,$F$49*$H$49,F21*$H$49)),IF(C21=$A$48,(IF(F21&gt;$F$48,$F$48*$H$48,F21*$H$48)),0))))))</f>
        <v>0</v>
      </c>
      <c r="I21" s="21">
        <f>IF(C21=$A$53,(E21+F21)*$I$53,IF(C21=$A$52,(E21+F21)*$I$52,IF(C21=$A$51,(E21+F21)*$I$51,IF(C21=$A$50,(E21+F21)*$I$50,IF(C21=$A$49,(E21+F21)*$I$49,IF(C21=$A$48,(E21+F21)*$I$48,0))))))</f>
        <v>0</v>
      </c>
      <c r="J21" s="21">
        <f>IF(D21="kein DZ",0,(IF(C21=$A$53,(E21+F21)*$J$53,IF(C21=$A$52,(E21+F21)*$J$52,IF(C21=$A$51,(E21+F21)*$J$51,IF(C21=$A$50,(E21+F21)*$J$50,IF(C21=$A$49,(E21+F21)*$J$49,IF(C21=$A$48,(E21+F21)*$J$48,0))))))))</f>
        <v>0</v>
      </c>
      <c r="K21" s="21">
        <f>IF(D21="keine Komm.St.",0,(IF(C21=$A$53,(E21+F21)*$K$53,IF(C21=$A$52,(E21+F21)*$K$52,IF(C21=$A$51,(E21+F21)*$K$51,IF(C21=$A$50,(E21+F21)*$K$50,IF(C21=$A$49,(E21+F21)*$K$49,IF(C21=$A$48,(E21+F21)*$K$48,0))))))))</f>
        <v>0</v>
      </c>
      <c r="L21" s="21">
        <f>IF(C21=$A$53,(E21+F21)*$L$53,IF(C21=$A$52,(E21+F21)*$L$52,IF(C21=$A$51,(E21+F21)*$L$51,IF(C21=$A$50,(E21+F21)*$L$50,IF(C21=$A$49,(E21+F21)*$L$49,IF(C21=$A$48,(E21+F21)*$L$48,0))))))</f>
        <v>0</v>
      </c>
      <c r="M21" s="22">
        <f t="shared" si="3"/>
        <v>0</v>
      </c>
      <c r="N21" s="2"/>
      <c r="O21" s="2"/>
      <c r="P21" s="77">
        <f t="shared" si="4"/>
        <v>0</v>
      </c>
      <c r="Q21" s="23">
        <f t="shared" si="5"/>
        <v>0</v>
      </c>
      <c r="R21" s="45"/>
      <c r="S21" s="47" t="str">
        <f t="shared" si="2"/>
        <v>Bitte Art der Beschäftigung angeben</v>
      </c>
      <c r="T21" s="13"/>
      <c r="W21" s="25"/>
    </row>
    <row r="22" spans="1:23" s="24" customFormat="1" x14ac:dyDescent="0.2">
      <c r="A22" s="1"/>
      <c r="B22" s="1" t="s">
        <v>16</v>
      </c>
      <c r="C22" s="1" t="s">
        <v>16</v>
      </c>
      <c r="D22" s="1" t="s">
        <v>16</v>
      </c>
      <c r="E22" s="2"/>
      <c r="F22" s="2"/>
      <c r="G22" s="21">
        <f>IF(C22=$A$53,(IF(E22&gt;$E$53,$E$53*$G$53,E22*$G$53)),IF(C22=$A$52,(IF(E22&gt;$E$52,$E$52*$G$52,E22*$G$52)),IF(C22=$A$51,(IF(E22&gt;$E$51,$E$51*$G$51,E22*$G$51)),IF(C22=$A$50,(IF(E22&gt;$E$50,$E$50*$G$50,E22*$G$50)),IF(C22=$A$49,(IF(E22&gt;$E$49,$E$49*$G$49,E22*$G$49)),IF(C22=$A$48,(IF(E22&gt;$E$48,$E$48*$G$48,E22*$G$48)),0))))))</f>
        <v>0</v>
      </c>
      <c r="H22" s="21">
        <f>IF(C22=$A$53,(IF(F22&gt;$F$53,$F$53*$H$53,F22*$H$53)),IF(C22=$A$52,(IF(F22&gt;$F$52,$F$52*$H$52,F22*$H$52)),IF(C22=$A$51,(IF(F22&gt;$F$51,$F$51*$H$51,F22*$H$51)),IF(C22=$A$50,(IF(F22&gt;$F$50,$F$50*$H$50,F22*$H$50)),IF(C22=$A$49,(IF(F22&gt;$F$49,$F$49*$H$49,F22*$H$49)),IF(C22=$A$48,(IF(F22&gt;$F$48,$F$48*$H$48,F22*$H$48)),0))))))</f>
        <v>0</v>
      </c>
      <c r="I22" s="21">
        <f>IF(C22=$A$53,(E22+F22)*$I$53,IF(C22=$A$52,(E22+F22)*$I$52,IF(C22=$A$51,(E22+F22)*$I$51,IF(C22=$A$50,(E22+F22)*$I$50,IF(C22=$A$49,(E22+F22)*$I$49,IF(C22=$A$48,(E22+F22)*$I$48,0))))))</f>
        <v>0</v>
      </c>
      <c r="J22" s="21">
        <f>IF(D22="kein DZ",0,(IF(C22=$A$53,(E22+F22)*$J$53,IF(C22=$A$52,(E22+F22)*$J$52,IF(C22=$A$51,(E22+F22)*$J$51,IF(C22=$A$50,(E22+F22)*$J$50,IF(C22=$A$49,(E22+F22)*$J$49,IF(C22=$A$48,(E22+F22)*$J$48,0))))))))</f>
        <v>0</v>
      </c>
      <c r="K22" s="21">
        <f>IF(D22="keine Komm.St.",0,(IF(C22=$A$53,(E22+F22)*$K$53,IF(C22=$A$52,(E22+F22)*$K$52,IF(C22=$A$51,(E22+F22)*$K$51,IF(C22=$A$50,(E22+F22)*$K$50,IF(C22=$A$49,(E22+F22)*$K$49,IF(C22=$A$48,(E22+F22)*$K$48,0))))))))</f>
        <v>0</v>
      </c>
      <c r="L22" s="21">
        <f>IF(C22=$A$53,(E22+F22)*$L$53,IF(C22=$A$52,(E22+F22)*$L$52,IF(C22=$A$51,(E22+F22)*$L$51,IF(C22=$A$50,(E22+F22)*$L$50,IF(C22=$A$49,(E22+F22)*$L$49,IF(C22=$A$48,(E22+F22)*$L$48,0))))))</f>
        <v>0</v>
      </c>
      <c r="M22" s="22">
        <f t="shared" si="3"/>
        <v>0</v>
      </c>
      <c r="N22" s="2"/>
      <c r="O22" s="2"/>
      <c r="P22" s="77">
        <f t="shared" si="4"/>
        <v>0</v>
      </c>
      <c r="Q22" s="23">
        <f t="shared" si="5"/>
        <v>0</v>
      </c>
      <c r="R22" s="45"/>
      <c r="S22" s="47" t="str">
        <f t="shared" si="2"/>
        <v>Bitte Art der Beschäftigung angeben</v>
      </c>
      <c r="T22" s="13"/>
      <c r="W22" s="25"/>
    </row>
    <row r="23" spans="1:23" s="24" customFormat="1" x14ac:dyDescent="0.2">
      <c r="A23" s="1"/>
      <c r="B23" s="1" t="s">
        <v>16</v>
      </c>
      <c r="C23" s="1" t="s">
        <v>16</v>
      </c>
      <c r="D23" s="1" t="s">
        <v>16</v>
      </c>
      <c r="E23" s="2"/>
      <c r="F23" s="2"/>
      <c r="G23" s="21">
        <f>IF(C23=$A$53,(IF(E23&gt;$E$53,$E$53*$G$53,E23*$G$53)),IF(C23=$A$52,(IF(E23&gt;$E$52,$E$52*$G$52,E23*$G$52)),IF(C23=$A$51,(IF(E23&gt;$E$51,$E$51*$G$51,E23*$G$51)),IF(C23=$A$50,(IF(E23&gt;$E$50,$E$50*$G$50,E23*$G$50)),IF(C23=$A$49,(IF(E23&gt;$E$49,$E$49*$G$49,E23*$G$49)),IF(C23=$A$48,(IF(E23&gt;$E$48,$E$48*$G$48,E23*$G$48)),0))))))</f>
        <v>0</v>
      </c>
      <c r="H23" s="21">
        <f>IF(C23=$A$53,(IF(F23&gt;$F$53,$F$53*$H$53,F23*$H$53)),IF(C23=$A$52,(IF(F23&gt;$F$52,$F$52*$H$52,F23*$H$52)),IF(C23=$A$51,(IF(F23&gt;$F$51,$F$51*$H$51,F23*$H$51)),IF(C23=$A$50,(IF(F23&gt;$F$50,$F$50*$H$50,F23*$H$50)),IF(C23=$A$49,(IF(F23&gt;$F$49,$F$49*$H$49,F23*$H$49)),IF(C23=$A$48,(IF(F23&gt;$F$48,$F$48*$H$48,F23*$H$48)),0))))))</f>
        <v>0</v>
      </c>
      <c r="I23" s="21">
        <f>IF(C23=$A$53,(E23+F23)*$I$53,IF(C23=$A$52,(E23+F23)*$I$52,IF(C23=$A$51,(E23+F23)*$I$51,IF(C23=$A$50,(E23+F23)*$I$50,IF(C23=$A$49,(E23+F23)*$I$49,IF(C23=$A$48,(E23+F23)*$I$48,0))))))</f>
        <v>0</v>
      </c>
      <c r="J23" s="21">
        <f>IF(D23="kein DZ",0,(IF(C23=$A$53,(E23+F23)*$J$53,IF(C23=$A$52,(E23+F23)*$J$52,IF(C23=$A$51,(E23+F23)*$J$51,IF(C23=$A$50,(E23+F23)*$J$50,IF(C23=$A$49,(E23+F23)*$J$49,IF(C23=$A$48,(E23+F23)*$J$48,0))))))))</f>
        <v>0</v>
      </c>
      <c r="K23" s="21">
        <f>IF(D23="keine Komm.St.",0,(IF(C23=$A$53,(E23+F23)*$K$53,IF(C23=$A$52,(E23+F23)*$K$52,IF(C23=$A$51,(E23+F23)*$K$51,IF(C23=$A$50,(E23+F23)*$K$50,IF(C23=$A$49,(E23+F23)*$K$49,IF(C23=$A$48,(E23+F23)*$K$48,0))))))))</f>
        <v>0</v>
      </c>
      <c r="L23" s="21">
        <f>IF(C23=$A$53,(E23+F23)*$L$53,IF(C23=$A$52,(E23+F23)*$L$52,IF(C23=$A$51,(E23+F23)*$L$51,IF(C23=$A$50,(E23+F23)*$L$50,IF(C23=$A$49,(E23+F23)*$L$49,IF(C23=$A$48,(E23+F23)*$L$48,0))))))</f>
        <v>0</v>
      </c>
      <c r="M23" s="22">
        <f t="shared" si="3"/>
        <v>0</v>
      </c>
      <c r="N23" s="2"/>
      <c r="O23" s="2"/>
      <c r="P23" s="77">
        <f t="shared" si="4"/>
        <v>0</v>
      </c>
      <c r="Q23" s="23">
        <f t="shared" si="5"/>
        <v>0</v>
      </c>
      <c r="R23" s="45"/>
      <c r="S23" s="47" t="str">
        <f t="shared" si="2"/>
        <v>Bitte Art der Beschäftigung angeben</v>
      </c>
      <c r="T23" s="13"/>
      <c r="W23" s="25"/>
    </row>
    <row r="24" spans="1:23" s="24" customFormat="1" x14ac:dyDescent="0.2">
      <c r="A24" s="1"/>
      <c r="B24" s="1" t="s">
        <v>16</v>
      </c>
      <c r="C24" s="1" t="s">
        <v>16</v>
      </c>
      <c r="D24" s="1" t="s">
        <v>16</v>
      </c>
      <c r="E24" s="2"/>
      <c r="F24" s="2"/>
      <c r="G24" s="21">
        <f>IF(C24=$A$53,(IF(E24&gt;$E$53,$E$53*$G$53,E24*$G$53)),IF(C24=$A$52,(IF(E24&gt;$E$52,$E$52*$G$52,E24*$G$52)),IF(C24=$A$51,(IF(E24&gt;$E$51,$E$51*$G$51,E24*$G$51)),IF(C24=$A$50,(IF(E24&gt;$E$50,$E$50*$G$50,E24*$G$50)),IF(C24=$A$49,(IF(E24&gt;$E$49,$E$49*$G$49,E24*$G$49)),IF(C24=$A$48,(IF(E24&gt;$E$48,$E$48*$G$48,E24*$G$48)),0))))))</f>
        <v>0</v>
      </c>
      <c r="H24" s="21">
        <f>IF(C24=$A$53,(IF(F24&gt;$F$53,$F$53*$H$53,F24*$H$53)),IF(C24=$A$52,(IF(F24&gt;$F$52,$F$52*$H$52,F24*$H$52)),IF(C24=$A$51,(IF(F24&gt;$F$51,$F$51*$H$51,F24*$H$51)),IF(C24=$A$50,(IF(F24&gt;$F$50,$F$50*$H$50,F24*$H$50)),IF(C24=$A$49,(IF(F24&gt;$F$49,$F$49*$H$49,F24*$H$49)),IF(C24=$A$48,(IF(F24&gt;$F$48,$F$48*$H$48,F24*$H$48)),0))))))</f>
        <v>0</v>
      </c>
      <c r="I24" s="21">
        <f>IF(C24=$A$53,(E24+F24)*$I$53,IF(C24=$A$52,(E24+F24)*$I$52,IF(C24=$A$51,(E24+F24)*$I$51,IF(C24=$A$50,(E24+F24)*$I$50,IF(C24=$A$49,(E24+F24)*$I$49,IF(C24=$A$48,(E24+F24)*$I$48,0))))))</f>
        <v>0</v>
      </c>
      <c r="J24" s="21">
        <f>IF(D24="kein DZ",0,(IF(C24=$A$53,(E24+F24)*$J$53,IF(C24=$A$52,(E24+F24)*$J$52,IF(C24=$A$51,(E24+F24)*$J$51,IF(C24=$A$50,(E24+F24)*$J$50,IF(C24=$A$49,(E24+F24)*$J$49,IF(C24=$A$48,(E24+F24)*$J$48,0))))))))</f>
        <v>0</v>
      </c>
      <c r="K24" s="21">
        <f>IF(D24="keine Komm.St.",0,(IF(C24=$A$53,(E24+F24)*$K$53,IF(C24=$A$52,(E24+F24)*$K$52,IF(C24=$A$51,(E24+F24)*$K$51,IF(C24=$A$50,(E24+F24)*$K$50,IF(C24=$A$49,(E24+F24)*$K$49,IF(C24=$A$48,(E24+F24)*$K$48,0))))))))</f>
        <v>0</v>
      </c>
      <c r="L24" s="21">
        <f>IF(C24=$A$53,(E24+F24)*$L$53,IF(C24=$A$52,(E24+F24)*$L$52,IF(C24=$A$51,(E24+F24)*$L$51,IF(C24=$A$50,(E24+F24)*$L$50,IF(C24=$A$49,(E24+F24)*$L$49,IF(C24=$A$48,(E24+F24)*$L$48,0))))))</f>
        <v>0</v>
      </c>
      <c r="M24" s="22">
        <f t="shared" si="3"/>
        <v>0</v>
      </c>
      <c r="N24" s="2"/>
      <c r="O24" s="2"/>
      <c r="P24" s="77">
        <f t="shared" si="4"/>
        <v>0</v>
      </c>
      <c r="Q24" s="23">
        <f t="shared" si="5"/>
        <v>0</v>
      </c>
      <c r="R24" s="45"/>
      <c r="S24" s="47" t="str">
        <f t="shared" si="2"/>
        <v>Bitte Art der Beschäftigung angeben</v>
      </c>
      <c r="T24" s="13"/>
      <c r="W24" s="25"/>
    </row>
    <row r="25" spans="1:23" s="24" customFormat="1" x14ac:dyDescent="0.2">
      <c r="A25" s="1"/>
      <c r="B25" s="1" t="s">
        <v>16</v>
      </c>
      <c r="C25" s="1" t="s">
        <v>16</v>
      </c>
      <c r="D25" s="1" t="s">
        <v>16</v>
      </c>
      <c r="E25" s="2"/>
      <c r="F25" s="2"/>
      <c r="G25" s="21">
        <f>IF(C25=$A$53,(IF(E25&gt;$E$53,$E$53*$G$53,E25*$G$53)),IF(C25=$A$52,(IF(E25&gt;$E$52,$E$52*$G$52,E25*$G$52)),IF(C25=$A$51,(IF(E25&gt;$E$51,$E$51*$G$51,E25*$G$51)),IF(C25=$A$50,(IF(E25&gt;$E$50,$E$50*$G$50,E25*$G$50)),IF(C25=$A$49,(IF(E25&gt;$E$49,$E$49*$G$49,E25*$G$49)),IF(C25=$A$48,(IF(E25&gt;$E$48,$E$48*$G$48,E25*$G$48)),0))))))</f>
        <v>0</v>
      </c>
      <c r="H25" s="21">
        <f>IF(C25=$A$53,(IF(F25&gt;$F$53,$F$53*$H$53,F25*$H$53)),IF(C25=$A$52,(IF(F25&gt;$F$52,$F$52*$H$52,F25*$H$52)),IF(C25=$A$51,(IF(F25&gt;$F$51,$F$51*$H$51,F25*$H$51)),IF(C25=$A$50,(IF(F25&gt;$F$50,$F$50*$H$50,F25*$H$50)),IF(C25=$A$49,(IF(F25&gt;$F$49,$F$49*$H$49,F25*$H$49)),IF(C25=$A$48,(IF(F25&gt;$F$48,$F$48*$H$48,F25*$H$48)),0))))))</f>
        <v>0</v>
      </c>
      <c r="I25" s="21">
        <f>IF(C25=$A$53,(E25+F25)*$I$53,IF(C25=$A$52,(E25+F25)*$I$52,IF(C25=$A$51,(E25+F25)*$I$51,IF(C25=$A$50,(E25+F25)*$I$50,IF(C25=$A$49,(E25+F25)*$I$49,IF(C25=$A$48,(E25+F25)*$I$48,0))))))</f>
        <v>0</v>
      </c>
      <c r="J25" s="21">
        <f>IF(D25="kein DZ",0,(IF(C25=$A$53,(E25+F25)*$J$53,IF(C25=$A$52,(E25+F25)*$J$52,IF(C25=$A$51,(E25+F25)*$J$51,IF(C25=$A$50,(E25+F25)*$J$50,IF(C25=$A$49,(E25+F25)*$J$49,IF(C25=$A$48,(E25+F25)*$J$48,0))))))))</f>
        <v>0</v>
      </c>
      <c r="K25" s="21">
        <f>IF(D25="keine Komm.St.",0,(IF(C25=$A$53,(E25+F25)*$K$53,IF(C25=$A$52,(E25+F25)*$K$52,IF(C25=$A$51,(E25+F25)*$K$51,IF(C25=$A$50,(E25+F25)*$K$50,IF(C25=$A$49,(E25+F25)*$K$49,IF(C25=$A$48,(E25+F25)*$K$48,0))))))))</f>
        <v>0</v>
      </c>
      <c r="L25" s="21">
        <f>IF(C25=$A$53,(E25+F25)*$L$53,IF(C25=$A$52,(E25+F25)*$L$52,IF(C25=$A$51,(E25+F25)*$L$51,IF(C25=$A$50,(E25+F25)*$L$50,IF(C25=$A$49,(E25+F25)*$L$49,IF(C25=$A$48,(E25+F25)*$L$48,0))))))</f>
        <v>0</v>
      </c>
      <c r="M25" s="22">
        <f t="shared" si="3"/>
        <v>0</v>
      </c>
      <c r="N25" s="2"/>
      <c r="O25" s="2"/>
      <c r="P25" s="77">
        <f t="shared" si="4"/>
        <v>0</v>
      </c>
      <c r="Q25" s="23">
        <f t="shared" si="5"/>
        <v>0</v>
      </c>
      <c r="R25" s="45"/>
      <c r="S25" s="47" t="str">
        <f t="shared" si="2"/>
        <v>Bitte Art der Beschäftigung angeben</v>
      </c>
      <c r="T25" s="13"/>
      <c r="W25" s="25"/>
    </row>
    <row r="26" spans="1:23" s="24" customFormat="1" x14ac:dyDescent="0.2">
      <c r="A26" s="1"/>
      <c r="B26" s="1" t="s">
        <v>16</v>
      </c>
      <c r="C26" s="1" t="s">
        <v>16</v>
      </c>
      <c r="D26" s="1" t="s">
        <v>16</v>
      </c>
      <c r="E26" s="2"/>
      <c r="F26" s="2"/>
      <c r="G26" s="21">
        <f>IF(C26=$A$53,(IF(E26&gt;$E$53,$E$53*$G$53,E26*$G$53)),IF(C26=$A$52,(IF(E26&gt;$E$52,$E$52*$G$52,E26*$G$52)),IF(C26=$A$51,(IF(E26&gt;$E$51,$E$51*$G$51,E26*$G$51)),IF(C26=$A$50,(IF(E26&gt;$E$50,$E$50*$G$50,E26*$G$50)),IF(C26=$A$49,(IF(E26&gt;$E$49,$E$49*$G$49,E26*$G$49)),IF(C26=$A$48,(IF(E26&gt;$E$48,$E$48*$G$48,E26*$G$48)),0))))))</f>
        <v>0</v>
      </c>
      <c r="H26" s="21">
        <f>IF(C26=$A$53,(IF(F26&gt;$F$53,$F$53*$H$53,F26*$H$53)),IF(C26=$A$52,(IF(F26&gt;$F$52,$F$52*$H$52,F26*$H$52)),IF(C26=$A$51,(IF(F26&gt;$F$51,$F$51*$H$51,F26*$H$51)),IF(C26=$A$50,(IF(F26&gt;$F$50,$F$50*$H$50,F26*$H$50)),IF(C26=$A$49,(IF(F26&gt;$F$49,$F$49*$H$49,F26*$H$49)),IF(C26=$A$48,(IF(F26&gt;$F$48,$F$48*$H$48,F26*$H$48)),0))))))</f>
        <v>0</v>
      </c>
      <c r="I26" s="21">
        <f>IF(C26=$A$53,(E26+F26)*$I$53,IF(C26=$A$52,(E26+F26)*$I$52,IF(C26=$A$51,(E26+F26)*$I$51,IF(C26=$A$50,(E26+F26)*$I$50,IF(C26=$A$49,(E26+F26)*$I$49,IF(C26=$A$48,(E26+F26)*$I$48,0))))))</f>
        <v>0</v>
      </c>
      <c r="J26" s="21">
        <f>IF(D26="kein DZ",0,(IF(C26=$A$53,(E26+F26)*$J$53,IF(C26=$A$52,(E26+F26)*$J$52,IF(C26=$A$51,(E26+F26)*$J$51,IF(C26=$A$50,(E26+F26)*$J$50,IF(C26=$A$49,(E26+F26)*$J$49,IF(C26=$A$48,(E26+F26)*$J$48,0))))))))</f>
        <v>0</v>
      </c>
      <c r="K26" s="21">
        <f>IF(D26="keine Komm.St.",0,(IF(C26=$A$53,(E26+F26)*$K$53,IF(C26=$A$52,(E26+F26)*$K$52,IF(C26=$A$51,(E26+F26)*$K$51,IF(C26=$A$50,(E26+F26)*$K$50,IF(C26=$A$49,(E26+F26)*$K$49,IF(C26=$A$48,(E26+F26)*$K$48,0))))))))</f>
        <v>0</v>
      </c>
      <c r="L26" s="21">
        <f>IF(C26=$A$53,(E26+F26)*$L$53,IF(C26=$A$52,(E26+F26)*$L$52,IF(C26=$A$51,(E26+F26)*$L$51,IF(C26=$A$50,(E26+F26)*$L$50,IF(C26=$A$49,(E26+F26)*$L$49,IF(C26=$A$48,(E26+F26)*$L$48,0))))))</f>
        <v>0</v>
      </c>
      <c r="M26" s="22">
        <f t="shared" si="3"/>
        <v>0</v>
      </c>
      <c r="N26" s="2"/>
      <c r="O26" s="2"/>
      <c r="P26" s="77">
        <f t="shared" si="4"/>
        <v>0</v>
      </c>
      <c r="Q26" s="23">
        <f t="shared" si="5"/>
        <v>0</v>
      </c>
      <c r="R26" s="45"/>
      <c r="S26" s="47" t="str">
        <f t="shared" si="2"/>
        <v>Bitte Art der Beschäftigung angeben</v>
      </c>
      <c r="T26" s="13"/>
      <c r="W26" s="25"/>
    </row>
    <row r="27" spans="1:23" s="24" customFormat="1" x14ac:dyDescent="0.2">
      <c r="A27" s="1"/>
      <c r="B27" s="1" t="s">
        <v>16</v>
      </c>
      <c r="C27" s="1" t="s">
        <v>16</v>
      </c>
      <c r="D27" s="1" t="s">
        <v>16</v>
      </c>
      <c r="E27" s="2"/>
      <c r="F27" s="2"/>
      <c r="G27" s="21">
        <f>IF(C27=$A$53,(IF(E27&gt;$E$53,$E$53*$G$53,E27*$G$53)),IF(C27=$A$52,(IF(E27&gt;$E$52,$E$52*$G$52,E27*$G$52)),IF(C27=$A$51,(IF(E27&gt;$E$51,$E$51*$G$51,E27*$G$51)),IF(C27=$A$50,(IF(E27&gt;$E$50,$E$50*$G$50,E27*$G$50)),IF(C27=$A$49,(IF(E27&gt;$E$49,$E$49*$G$49,E27*$G$49)),IF(C27=$A$48,(IF(E27&gt;$E$48,$E$48*$G$48,E27*$G$48)),0))))))</f>
        <v>0</v>
      </c>
      <c r="H27" s="21">
        <f>IF(C27=$A$53,(IF(F27&gt;$F$53,$F$53*$H$53,F27*$H$53)),IF(C27=$A$52,(IF(F27&gt;$F$52,$F$52*$H$52,F27*$H$52)),IF(C27=$A$51,(IF(F27&gt;$F$51,$F$51*$H$51,F27*$H$51)),IF(C27=$A$50,(IF(F27&gt;$F$50,$F$50*$H$50,F27*$H$50)),IF(C27=$A$49,(IF(F27&gt;$F$49,$F$49*$H$49,F27*$H$49)),IF(C27=$A$48,(IF(F27&gt;$F$48,$F$48*$H$48,F27*$H$48)),0))))))</f>
        <v>0</v>
      </c>
      <c r="I27" s="21">
        <f>IF(C27=$A$53,(E27+F27)*$I$53,IF(C27=$A$52,(E27+F27)*$I$52,IF(C27=$A$51,(E27+F27)*$I$51,IF(C27=$A$50,(E27+F27)*$I$50,IF(C27=$A$49,(E27+F27)*$I$49,IF(C27=$A$48,(E27+F27)*$I$48,0))))))</f>
        <v>0</v>
      </c>
      <c r="J27" s="21">
        <f>IF(D27="kein DZ",0,(IF(C27=$A$53,(E27+F27)*$J$53,IF(C27=$A$52,(E27+F27)*$J$52,IF(C27=$A$51,(E27+F27)*$J$51,IF(C27=$A$50,(E27+F27)*$J$50,IF(C27=$A$49,(E27+F27)*$J$49,IF(C27=$A$48,(E27+F27)*$J$48,0))))))))</f>
        <v>0</v>
      </c>
      <c r="K27" s="21">
        <f>IF(D27="keine Komm.St.",0,(IF(C27=$A$53,(E27+F27)*$K$53,IF(C27=$A$52,(E27+F27)*$K$52,IF(C27=$A$51,(E27+F27)*$K$51,IF(C27=$A$50,(E27+F27)*$K$50,IF(C27=$A$49,(E27+F27)*$K$49,IF(C27=$A$48,(E27+F27)*$K$48,0))))))))</f>
        <v>0</v>
      </c>
      <c r="L27" s="21">
        <f>IF(C27=$A$53,(E27+F27)*$L$53,IF(C27=$A$52,(E27+F27)*$L$52,IF(C27=$A$51,(E27+F27)*$L$51,IF(C27=$A$50,(E27+F27)*$L$50,IF(C27=$A$49,(E27+F27)*$L$49,IF(C27=$A$48,(E27+F27)*$L$48,0))))))</f>
        <v>0</v>
      </c>
      <c r="M27" s="22">
        <f t="shared" si="3"/>
        <v>0</v>
      </c>
      <c r="N27" s="2"/>
      <c r="O27" s="2"/>
      <c r="P27" s="77">
        <f t="shared" si="4"/>
        <v>0</v>
      </c>
      <c r="Q27" s="23">
        <f t="shared" si="5"/>
        <v>0</v>
      </c>
      <c r="R27" s="45"/>
      <c r="S27" s="47" t="str">
        <f t="shared" si="2"/>
        <v>Bitte Art der Beschäftigung angeben</v>
      </c>
      <c r="T27" s="13"/>
      <c r="W27" s="25"/>
    </row>
    <row r="28" spans="1:23" s="24" customFormat="1" x14ac:dyDescent="0.2">
      <c r="A28" s="1"/>
      <c r="B28" s="1" t="s">
        <v>16</v>
      </c>
      <c r="C28" s="1" t="s">
        <v>16</v>
      </c>
      <c r="D28" s="1" t="s">
        <v>16</v>
      </c>
      <c r="E28" s="2"/>
      <c r="F28" s="2"/>
      <c r="G28" s="21">
        <f>IF(C28=$A$53,(IF(E28&gt;$E$53,$E$53*$G$53,E28*$G$53)),IF(C28=$A$52,(IF(E28&gt;$E$52,$E$52*$G$52,E28*$G$52)),IF(C28=$A$51,(IF(E28&gt;$E$51,$E$51*$G$51,E28*$G$51)),IF(C28=$A$50,(IF(E28&gt;$E$50,$E$50*$G$50,E28*$G$50)),IF(C28=$A$49,(IF(E28&gt;$E$49,$E$49*$G$49,E28*$G$49)),IF(C28=$A$48,(IF(E28&gt;$E$48,$E$48*$G$48,E28*$G$48)),0))))))</f>
        <v>0</v>
      </c>
      <c r="H28" s="21">
        <f>IF(C28=$A$53,(IF(F28&gt;$F$53,$F$53*$H$53,F28*$H$53)),IF(C28=$A$52,(IF(F28&gt;$F$52,$F$52*$H$52,F28*$H$52)),IF(C28=$A$51,(IF(F28&gt;$F$51,$F$51*$H$51,F28*$H$51)),IF(C28=$A$50,(IF(F28&gt;$F$50,$F$50*$H$50,F28*$H$50)),IF(C28=$A$49,(IF(F28&gt;$F$49,$F$49*$H$49,F28*$H$49)),IF(C28=$A$48,(IF(F28&gt;$F$48,$F$48*$H$48,F28*$H$48)),0))))))</f>
        <v>0</v>
      </c>
      <c r="I28" s="21">
        <f>IF(C28=$A$53,(E28+F28)*$I$53,IF(C28=$A$52,(E28+F28)*$I$52,IF(C28=$A$51,(E28+F28)*$I$51,IF(C28=$A$50,(E28+F28)*$I$50,IF(C28=$A$49,(E28+F28)*$I$49,IF(C28=$A$48,(E28+F28)*$I$48,0))))))</f>
        <v>0</v>
      </c>
      <c r="J28" s="21">
        <f>IF(D28="kein DZ",0,(IF(C28=$A$53,(E28+F28)*$J$53,IF(C28=$A$52,(E28+F28)*$J$52,IF(C28=$A$51,(E28+F28)*$J$51,IF(C28=$A$50,(E28+F28)*$J$50,IF(C28=$A$49,(E28+F28)*$J$49,IF(C28=$A$48,(E28+F28)*$J$48,0))))))))</f>
        <v>0</v>
      </c>
      <c r="K28" s="21">
        <f>IF(D28="keine Komm.St.",0,(IF(C28=$A$53,(E28+F28)*$K$53,IF(C28=$A$52,(E28+F28)*$K$52,IF(C28=$A$51,(E28+F28)*$K$51,IF(C28=$A$50,(E28+F28)*$K$50,IF(C28=$A$49,(E28+F28)*$K$49,IF(C28=$A$48,(E28+F28)*$K$48,0))))))))</f>
        <v>0</v>
      </c>
      <c r="L28" s="21">
        <f>IF(C28=$A$53,(E28+F28)*$L$53,IF(C28=$A$52,(E28+F28)*$L$52,IF(C28=$A$51,(E28+F28)*$L$51,IF(C28=$A$50,(E28+F28)*$L$50,IF(C28=$A$49,(E28+F28)*$L$49,IF(C28=$A$48,(E28+F28)*$L$48,0))))))</f>
        <v>0</v>
      </c>
      <c r="M28" s="22">
        <f t="shared" si="3"/>
        <v>0</v>
      </c>
      <c r="N28" s="2"/>
      <c r="O28" s="2"/>
      <c r="P28" s="77">
        <f t="shared" si="4"/>
        <v>0</v>
      </c>
      <c r="Q28" s="23">
        <f t="shared" si="5"/>
        <v>0</v>
      </c>
      <c r="R28" s="45"/>
      <c r="S28" s="47" t="str">
        <f t="shared" si="2"/>
        <v>Bitte Art der Beschäftigung angeben</v>
      </c>
      <c r="T28" s="13"/>
      <c r="W28" s="25"/>
    </row>
    <row r="29" spans="1:23" s="24" customFormat="1" x14ac:dyDescent="0.2">
      <c r="A29" s="1"/>
      <c r="B29" s="1" t="s">
        <v>16</v>
      </c>
      <c r="C29" s="1" t="s">
        <v>16</v>
      </c>
      <c r="D29" s="1" t="s">
        <v>16</v>
      </c>
      <c r="E29" s="2"/>
      <c r="F29" s="2"/>
      <c r="G29" s="21">
        <f>IF(C29=$A$53,(IF(E29&gt;$E$53,$E$53*$G$53,E29*$G$53)),IF(C29=$A$52,(IF(E29&gt;$E$52,$E$52*$G$52,E29*$G$52)),IF(C29=$A$51,(IF(E29&gt;$E$51,$E$51*$G$51,E29*$G$51)),IF(C29=$A$50,(IF(E29&gt;$E$50,$E$50*$G$50,E29*$G$50)),IF(C29=$A$49,(IF(E29&gt;$E$49,$E$49*$G$49,E29*$G$49)),IF(C29=$A$48,(IF(E29&gt;$E$48,$E$48*$G$48,E29*$G$48)),0))))))</f>
        <v>0</v>
      </c>
      <c r="H29" s="21">
        <f>IF(C29=$A$53,(IF(F29&gt;$F$53,$F$53*$H$53,F29*$H$53)),IF(C29=$A$52,(IF(F29&gt;$F$52,$F$52*$H$52,F29*$H$52)),IF(C29=$A$51,(IF(F29&gt;$F$51,$F$51*$H$51,F29*$H$51)),IF(C29=$A$50,(IF(F29&gt;$F$50,$F$50*$H$50,F29*$H$50)),IF(C29=$A$49,(IF(F29&gt;$F$49,$F$49*$H$49,F29*$H$49)),IF(C29=$A$48,(IF(F29&gt;$F$48,$F$48*$H$48,F29*$H$48)),0))))))</f>
        <v>0</v>
      </c>
      <c r="I29" s="21">
        <f>IF(C29=$A$53,(E29+F29)*$I$53,IF(C29=$A$52,(E29+F29)*$I$52,IF(C29=$A$51,(E29+F29)*$I$51,IF(C29=$A$50,(E29+F29)*$I$50,IF(C29=$A$49,(E29+F29)*$I$49,IF(C29=$A$48,(E29+F29)*$I$48,0))))))</f>
        <v>0</v>
      </c>
      <c r="J29" s="21">
        <f>IF(D29="kein DZ",0,(IF(C29=$A$53,(E29+F29)*$J$53,IF(C29=$A$52,(E29+F29)*$J$52,IF(C29=$A$51,(E29+F29)*$J$51,IF(C29=$A$50,(E29+F29)*$J$50,IF(C29=$A$49,(E29+F29)*$J$49,IF(C29=$A$48,(E29+F29)*$J$48,0))))))))</f>
        <v>0</v>
      </c>
      <c r="K29" s="21">
        <f>IF(D29="keine Komm.St.",0,(IF(C29=$A$53,(E29+F29)*$K$53,IF(C29=$A$52,(E29+F29)*$K$52,IF(C29=$A$51,(E29+F29)*$K$51,IF(C29=$A$50,(E29+F29)*$K$50,IF(C29=$A$49,(E29+F29)*$K$49,IF(C29=$A$48,(E29+F29)*$K$48,0))))))))</f>
        <v>0</v>
      </c>
      <c r="L29" s="21">
        <f>IF(C29=$A$53,(E29+F29)*$L$53,IF(C29=$A$52,(E29+F29)*$L$52,IF(C29=$A$51,(E29+F29)*$L$51,IF(C29=$A$50,(E29+F29)*$L$50,IF(C29=$A$49,(E29+F29)*$L$49,IF(C29=$A$48,(E29+F29)*$L$48,0))))))</f>
        <v>0</v>
      </c>
      <c r="M29" s="22">
        <f t="shared" si="3"/>
        <v>0</v>
      </c>
      <c r="N29" s="2"/>
      <c r="O29" s="2"/>
      <c r="P29" s="77">
        <f t="shared" si="4"/>
        <v>0</v>
      </c>
      <c r="Q29" s="23">
        <f t="shared" si="5"/>
        <v>0</v>
      </c>
      <c r="R29" s="45"/>
      <c r="S29" s="47" t="str">
        <f t="shared" si="2"/>
        <v>Bitte Art der Beschäftigung angeben</v>
      </c>
      <c r="T29" s="13"/>
      <c r="W29" s="25"/>
    </row>
    <row r="30" spans="1:23" s="24" customFormat="1" x14ac:dyDescent="0.2">
      <c r="A30" s="1"/>
      <c r="B30" s="1" t="s">
        <v>16</v>
      </c>
      <c r="C30" s="1" t="s">
        <v>16</v>
      </c>
      <c r="D30" s="1" t="s">
        <v>16</v>
      </c>
      <c r="E30" s="2"/>
      <c r="F30" s="2"/>
      <c r="G30" s="21">
        <f>IF(C30=$A$53,(IF(E30&gt;$E$53,$E$53*$G$53,E30*$G$53)),IF(C30=$A$52,(IF(E30&gt;$E$52,$E$52*$G$52,E30*$G$52)),IF(C30=$A$51,(IF(E30&gt;$E$51,$E$51*$G$51,E30*$G$51)),IF(C30=$A$50,(IF(E30&gt;$E$50,$E$50*$G$50,E30*$G$50)),IF(C30=$A$49,(IF(E30&gt;$E$49,$E$49*$G$49,E30*$G$49)),IF(C30=$A$48,(IF(E30&gt;$E$48,$E$48*$G$48,E30*$G$48)),0))))))</f>
        <v>0</v>
      </c>
      <c r="H30" s="21">
        <f>IF(C30=$A$53,(IF(F30&gt;$F$53,$F$53*$H$53,F30*$H$53)),IF(C30=$A$52,(IF(F30&gt;$F$52,$F$52*$H$52,F30*$H$52)),IF(C30=$A$51,(IF(F30&gt;$F$51,$F$51*$H$51,F30*$H$51)),IF(C30=$A$50,(IF(F30&gt;$F$50,$F$50*$H$50,F30*$H$50)),IF(C30=$A$49,(IF(F30&gt;$F$49,$F$49*$H$49,F30*$H$49)),IF(C30=$A$48,(IF(F30&gt;$F$48,$F$48*$H$48,F30*$H$48)),0))))))</f>
        <v>0</v>
      </c>
      <c r="I30" s="21">
        <f>IF(C30=$A$53,(E30+F30)*$I$53,IF(C30=$A$52,(E30+F30)*$I$52,IF(C30=$A$51,(E30+F30)*$I$51,IF(C30=$A$50,(E30+F30)*$I$50,IF(C30=$A$49,(E30+F30)*$I$49,IF(C30=$A$48,(E30+F30)*$I$48,0))))))</f>
        <v>0</v>
      </c>
      <c r="J30" s="21">
        <f>IF(D30="kein DZ",0,(IF(C30=$A$53,(E30+F30)*$J$53,IF(C30=$A$52,(E30+F30)*$J$52,IF(C30=$A$51,(E30+F30)*$J$51,IF(C30=$A$50,(E30+F30)*$J$50,IF(C30=$A$49,(E30+F30)*$J$49,IF(C30=$A$48,(E30+F30)*$J$48,0))))))))</f>
        <v>0</v>
      </c>
      <c r="K30" s="21">
        <f>IF(D30="keine Komm.St.",0,(IF(C30=$A$53,(E30+F30)*$K$53,IF(C30=$A$52,(E30+F30)*$K$52,IF(C30=$A$51,(E30+F30)*$K$51,IF(C30=$A$50,(E30+F30)*$K$50,IF(C30=$A$49,(E30+F30)*$K$49,IF(C30=$A$48,(E30+F30)*$K$48,0))))))))</f>
        <v>0</v>
      </c>
      <c r="L30" s="21">
        <f>IF(C30=$A$53,(E30+F30)*$L$53,IF(C30=$A$52,(E30+F30)*$L$52,IF(C30=$A$51,(E30+F30)*$L$51,IF(C30=$A$50,(E30+F30)*$L$50,IF(C30=$A$49,(E30+F30)*$L$49,IF(C30=$A$48,(E30+F30)*$L$48,0))))))</f>
        <v>0</v>
      </c>
      <c r="M30" s="22">
        <f t="shared" si="3"/>
        <v>0</v>
      </c>
      <c r="N30" s="2"/>
      <c r="O30" s="2"/>
      <c r="P30" s="77">
        <f t="shared" si="4"/>
        <v>0</v>
      </c>
      <c r="Q30" s="23">
        <f t="shared" si="5"/>
        <v>0</v>
      </c>
      <c r="R30" s="45"/>
      <c r="S30" s="47" t="str">
        <f t="shared" si="2"/>
        <v>Bitte Art der Beschäftigung angeben</v>
      </c>
      <c r="T30" s="13"/>
      <c r="W30" s="25"/>
    </row>
    <row r="31" spans="1:23" s="24" customFormat="1" x14ac:dyDescent="0.2">
      <c r="A31" s="1"/>
      <c r="B31" s="1" t="s">
        <v>16</v>
      </c>
      <c r="C31" s="1" t="s">
        <v>16</v>
      </c>
      <c r="D31" s="1" t="s">
        <v>16</v>
      </c>
      <c r="E31" s="2"/>
      <c r="F31" s="2"/>
      <c r="G31" s="21">
        <f>IF(C31=$A$53,(IF(E31&gt;$E$53,$E$53*$G$53,E31*$G$53)),IF(C31=$A$52,(IF(E31&gt;$E$52,$E$52*$G$52,E31*$G$52)),IF(C31=$A$51,(IF(E31&gt;$E$51,$E$51*$G$51,E31*$G$51)),IF(C31=$A$50,(IF(E31&gt;$E$50,$E$50*$G$50,E31*$G$50)),IF(C31=$A$49,(IF(E31&gt;$E$49,$E$49*$G$49,E31*$G$49)),IF(C31=$A$48,(IF(E31&gt;$E$48,$E$48*$G$48,E31*$G$48)),0))))))</f>
        <v>0</v>
      </c>
      <c r="H31" s="21">
        <f>IF(C31=$A$53,(IF(F31&gt;$F$53,$F$53*$H$53,F31*$H$53)),IF(C31=$A$52,(IF(F31&gt;$F$52,$F$52*$H$52,F31*$H$52)),IF(C31=$A$51,(IF(F31&gt;$F$51,$F$51*$H$51,F31*$H$51)),IF(C31=$A$50,(IF(F31&gt;$F$50,$F$50*$H$50,F31*$H$50)),IF(C31=$A$49,(IF(F31&gt;$F$49,$F$49*$H$49,F31*$H$49)),IF(C31=$A$48,(IF(F31&gt;$F$48,$F$48*$H$48,F31*$H$48)),0))))))</f>
        <v>0</v>
      </c>
      <c r="I31" s="21">
        <f>IF(C31=$A$53,(E31+F31)*$I$53,IF(C31=$A$52,(E31+F31)*$I$52,IF(C31=$A$51,(E31+F31)*$I$51,IF(C31=$A$50,(E31+F31)*$I$50,IF(C31=$A$49,(E31+F31)*$I$49,IF(C31=$A$48,(E31+F31)*$I$48,0))))))</f>
        <v>0</v>
      </c>
      <c r="J31" s="21">
        <f>IF(D31="kein DZ",0,(IF(C31=$A$53,(E31+F31)*$J$53,IF(C31=$A$52,(E31+F31)*$J$52,IF(C31=$A$51,(E31+F31)*$J$51,IF(C31=$A$50,(E31+F31)*$J$50,IF(C31=$A$49,(E31+F31)*$J$49,IF(C31=$A$48,(E31+F31)*$J$48,0))))))))</f>
        <v>0</v>
      </c>
      <c r="K31" s="21">
        <f>IF(D31="keine Komm.St.",0,(IF(C31=$A$53,(E31+F31)*$K$53,IF(C31=$A$52,(E31+F31)*$K$52,IF(C31=$A$51,(E31+F31)*$K$51,IF(C31=$A$50,(E31+F31)*$K$50,IF(C31=$A$49,(E31+F31)*$K$49,IF(C31=$A$48,(E31+F31)*$K$48,0))))))))</f>
        <v>0</v>
      </c>
      <c r="L31" s="21">
        <f>IF(C31=$A$53,(E31+F31)*$L$53,IF(C31=$A$52,(E31+F31)*$L$52,IF(C31=$A$51,(E31+F31)*$L$51,IF(C31=$A$50,(E31+F31)*$L$50,IF(C31=$A$49,(E31+F31)*$L$49,IF(C31=$A$48,(E31+F31)*$L$48,0))))))</f>
        <v>0</v>
      </c>
      <c r="M31" s="22">
        <f t="shared" si="3"/>
        <v>0</v>
      </c>
      <c r="N31" s="2"/>
      <c r="O31" s="2"/>
      <c r="P31" s="77">
        <f t="shared" si="4"/>
        <v>0</v>
      </c>
      <c r="Q31" s="23">
        <f t="shared" si="5"/>
        <v>0</v>
      </c>
      <c r="R31" s="45"/>
      <c r="S31" s="47" t="str">
        <f t="shared" si="2"/>
        <v>Bitte Art der Beschäftigung angeben</v>
      </c>
      <c r="T31" s="13"/>
      <c r="W31" s="25"/>
    </row>
    <row r="32" spans="1:23" s="24" customFormat="1" x14ac:dyDescent="0.2">
      <c r="A32" s="1"/>
      <c r="B32" s="1" t="s">
        <v>16</v>
      </c>
      <c r="C32" s="1" t="s">
        <v>16</v>
      </c>
      <c r="D32" s="1" t="s">
        <v>16</v>
      </c>
      <c r="E32" s="2"/>
      <c r="F32" s="2"/>
      <c r="G32" s="21">
        <f>IF(C32=$A$53,(IF(E32&gt;$E$53,$E$53*$G$53,E32*$G$53)),IF(C32=$A$52,(IF(E32&gt;$E$52,$E$52*$G$52,E32*$G$52)),IF(C32=$A$51,(IF(E32&gt;$E$51,$E$51*$G$51,E32*$G$51)),IF(C32=$A$50,(IF(E32&gt;$E$50,$E$50*$G$50,E32*$G$50)),IF(C32=$A$49,(IF(E32&gt;$E$49,$E$49*$G$49,E32*$G$49)),IF(C32=$A$48,(IF(E32&gt;$E$48,$E$48*$G$48,E32*$G$48)),0))))))</f>
        <v>0</v>
      </c>
      <c r="H32" s="21">
        <f>IF(C32=$A$53,(IF(F32&gt;$F$53,$F$53*$H$53,F32*$H$53)),IF(C32=$A$52,(IF(F32&gt;$F$52,$F$52*$H$52,F32*$H$52)),IF(C32=$A$51,(IF(F32&gt;$F$51,$F$51*$H$51,F32*$H$51)),IF(C32=$A$50,(IF(F32&gt;$F$50,$F$50*$H$50,F32*$H$50)),IF(C32=$A$49,(IF(F32&gt;$F$49,$F$49*$H$49,F32*$H$49)),IF(C32=$A$48,(IF(F32&gt;$F$48,$F$48*$H$48,F32*$H$48)),0))))))</f>
        <v>0</v>
      </c>
      <c r="I32" s="21">
        <f>IF(C32=$A$53,(E32+F32)*$I$53,IF(C32=$A$52,(E32+F32)*$I$52,IF(C32=$A$51,(E32+F32)*$I$51,IF(C32=$A$50,(E32+F32)*$I$50,IF(C32=$A$49,(E32+F32)*$I$49,IF(C32=$A$48,(E32+F32)*$I$48,0))))))</f>
        <v>0</v>
      </c>
      <c r="J32" s="21">
        <f>IF(D32="kein DZ",0,(IF(C32=$A$53,(E32+F32)*$J$53,IF(C32=$A$52,(E32+F32)*$J$52,IF(C32=$A$51,(E32+F32)*$J$51,IF(C32=$A$50,(E32+F32)*$J$50,IF(C32=$A$49,(E32+F32)*$J$49,IF(C32=$A$48,(E32+F32)*$J$48,0))))))))</f>
        <v>0</v>
      </c>
      <c r="K32" s="21">
        <f>IF(D32="keine Komm.St.",0,(IF(C32=$A$53,(E32+F32)*$K$53,IF(C32=$A$52,(E32+F32)*$K$52,IF(C32=$A$51,(E32+F32)*$K$51,IF(C32=$A$50,(E32+F32)*$K$50,IF(C32=$A$49,(E32+F32)*$K$49,IF(C32=$A$48,(E32+F32)*$K$48,0))))))))</f>
        <v>0</v>
      </c>
      <c r="L32" s="21">
        <f>IF(C32=$A$53,(E32+F32)*$L$53,IF(C32=$A$52,(E32+F32)*$L$52,IF(C32=$A$51,(E32+F32)*$L$51,IF(C32=$A$50,(E32+F32)*$L$50,IF(C32=$A$49,(E32+F32)*$L$49,IF(C32=$A$48,(E32+F32)*$L$48,0))))))</f>
        <v>0</v>
      </c>
      <c r="M32" s="22">
        <f t="shared" si="3"/>
        <v>0</v>
      </c>
      <c r="N32" s="2"/>
      <c r="O32" s="2"/>
      <c r="P32" s="77">
        <f t="shared" si="4"/>
        <v>0</v>
      </c>
      <c r="Q32" s="23">
        <f t="shared" si="5"/>
        <v>0</v>
      </c>
      <c r="R32" s="45"/>
      <c r="S32" s="47" t="str">
        <f t="shared" si="2"/>
        <v>Bitte Art der Beschäftigung angeben</v>
      </c>
      <c r="T32" s="13"/>
      <c r="W32" s="25"/>
    </row>
    <row r="33" spans="1:23" s="24" customFormat="1" x14ac:dyDescent="0.2">
      <c r="A33" s="1"/>
      <c r="B33" s="1" t="s">
        <v>16</v>
      </c>
      <c r="C33" s="1" t="s">
        <v>16</v>
      </c>
      <c r="D33" s="1" t="s">
        <v>16</v>
      </c>
      <c r="E33" s="2"/>
      <c r="F33" s="2"/>
      <c r="G33" s="21">
        <f>IF(C33=$A$53,(IF(E33&gt;$E$53,$E$53*$G$53,E33*$G$53)),IF(C33=$A$52,(IF(E33&gt;$E$52,$E$52*$G$52,E33*$G$52)),IF(C33=$A$51,(IF(E33&gt;$E$51,$E$51*$G$51,E33*$G$51)),IF(C33=$A$50,(IF(E33&gt;$E$50,$E$50*$G$50,E33*$G$50)),IF(C33=$A$49,(IF(E33&gt;$E$49,$E$49*$G$49,E33*$G$49)),IF(C33=$A$48,(IF(E33&gt;$E$48,$E$48*$G$48,E33*$G$48)),0))))))</f>
        <v>0</v>
      </c>
      <c r="H33" s="21">
        <f>IF(C33=$A$53,(IF(F33&gt;$F$53,$F$53*$H$53,F33*$H$53)),IF(C33=$A$52,(IF(F33&gt;$F$52,$F$52*$H$52,F33*$H$52)),IF(C33=$A$51,(IF(F33&gt;$F$51,$F$51*$H$51,F33*$H$51)),IF(C33=$A$50,(IF(F33&gt;$F$50,$F$50*$H$50,F33*$H$50)),IF(C33=$A$49,(IF(F33&gt;$F$49,$F$49*$H$49,F33*$H$49)),IF(C33=$A$48,(IF(F33&gt;$F$48,$F$48*$H$48,F33*$H$48)),0))))))</f>
        <v>0</v>
      </c>
      <c r="I33" s="21">
        <f>IF(C33=$A$53,(E33+F33)*$I$53,IF(C33=$A$52,(E33+F33)*$I$52,IF(C33=$A$51,(E33+F33)*$I$51,IF(C33=$A$50,(E33+F33)*$I$50,IF(C33=$A$49,(E33+F33)*$I$49,IF(C33=$A$48,(E33+F33)*$I$48,0))))))</f>
        <v>0</v>
      </c>
      <c r="J33" s="21">
        <f>IF(D33="kein DZ",0,(IF(C33=$A$53,(E33+F33)*$J$53,IF(C33=$A$52,(E33+F33)*$J$52,IF(C33=$A$51,(E33+F33)*$J$51,IF(C33=$A$50,(E33+F33)*$J$50,IF(C33=$A$49,(E33+F33)*$J$49,IF(C33=$A$48,(E33+F33)*$J$48,0))))))))</f>
        <v>0</v>
      </c>
      <c r="K33" s="21">
        <f>IF(D33="keine Komm.St.",0,(IF(C33=$A$53,(E33+F33)*$K$53,IF(C33=$A$52,(E33+F33)*$K$52,IF(C33=$A$51,(E33+F33)*$K$51,IF(C33=$A$50,(E33+F33)*$K$50,IF(C33=$A$49,(E33+F33)*$K$49,IF(C33=$A$48,(E33+F33)*$K$48,0))))))))</f>
        <v>0</v>
      </c>
      <c r="L33" s="21">
        <f>IF(C33=$A$53,(E33+F33)*$L$53,IF(C33=$A$52,(E33+F33)*$L$52,IF(C33=$A$51,(E33+F33)*$L$51,IF(C33=$A$50,(E33+F33)*$L$50,IF(C33=$A$49,(E33+F33)*$L$49,IF(C33=$A$48,(E33+F33)*$L$48,0))))))</f>
        <v>0</v>
      </c>
      <c r="M33" s="22">
        <f t="shared" si="3"/>
        <v>0</v>
      </c>
      <c r="N33" s="2"/>
      <c r="O33" s="2"/>
      <c r="P33" s="77">
        <f t="shared" si="4"/>
        <v>0</v>
      </c>
      <c r="Q33" s="23">
        <f t="shared" si="5"/>
        <v>0</v>
      </c>
      <c r="R33" s="45"/>
      <c r="S33" s="47" t="str">
        <f t="shared" si="2"/>
        <v>Bitte Art der Beschäftigung angeben</v>
      </c>
      <c r="T33" s="13"/>
      <c r="W33" s="25"/>
    </row>
    <row r="34" spans="1:23" s="24" customFormat="1" x14ac:dyDescent="0.2">
      <c r="A34" s="1"/>
      <c r="B34" s="1" t="s">
        <v>16</v>
      </c>
      <c r="C34" s="1" t="s">
        <v>16</v>
      </c>
      <c r="D34" s="1" t="s">
        <v>16</v>
      </c>
      <c r="E34" s="2"/>
      <c r="F34" s="2"/>
      <c r="G34" s="21">
        <f>IF(C34=$A$53,(IF(E34&gt;$E$53,$E$53*$G$53,E34*$G$53)),IF(C34=$A$52,(IF(E34&gt;$E$52,$E$52*$G$52,E34*$G$52)),IF(C34=$A$51,(IF(E34&gt;$E$51,$E$51*$G$51,E34*$G$51)),IF(C34=$A$50,(IF(E34&gt;$E$50,$E$50*$G$50,E34*$G$50)),IF(C34=$A$49,(IF(E34&gt;$E$49,$E$49*$G$49,E34*$G$49)),IF(C34=$A$48,(IF(E34&gt;$E$48,$E$48*$G$48,E34*$G$48)),0))))))</f>
        <v>0</v>
      </c>
      <c r="H34" s="21">
        <f>IF(C34=$A$53,(IF(F34&gt;$F$53,$F$53*$H$53,F34*$H$53)),IF(C34=$A$52,(IF(F34&gt;$F$52,$F$52*$H$52,F34*$H$52)),IF(C34=$A$51,(IF(F34&gt;$F$51,$F$51*$H$51,F34*$H$51)),IF(C34=$A$50,(IF(F34&gt;$F$50,$F$50*$H$50,F34*$H$50)),IF(C34=$A$49,(IF(F34&gt;$F$49,$F$49*$H$49,F34*$H$49)),IF(C34=$A$48,(IF(F34&gt;$F$48,$F$48*$H$48,F34*$H$48)),0))))))</f>
        <v>0</v>
      </c>
      <c r="I34" s="21">
        <f>IF(C34=$A$53,(E34+F34)*$I$53,IF(C34=$A$52,(E34+F34)*$I$52,IF(C34=$A$51,(E34+F34)*$I$51,IF(C34=$A$50,(E34+F34)*$I$50,IF(C34=$A$49,(E34+F34)*$I$49,IF(C34=$A$48,(E34+F34)*$I$48,0))))))</f>
        <v>0</v>
      </c>
      <c r="J34" s="21">
        <f>IF(D34="kein DZ",0,(IF(C34=$A$53,(E34+F34)*$J$53,IF(C34=$A$52,(E34+F34)*$J$52,IF(C34=$A$51,(E34+F34)*$J$51,IF(C34=$A$50,(E34+F34)*$J$50,IF(C34=$A$49,(E34+F34)*$J$49,IF(C34=$A$48,(E34+F34)*$J$48,0))))))))</f>
        <v>0</v>
      </c>
      <c r="K34" s="21">
        <f>IF(D34="keine Komm.St.",0,(IF(C34=$A$53,(E34+F34)*$K$53,IF(C34=$A$52,(E34+F34)*$K$52,IF(C34=$A$51,(E34+F34)*$K$51,IF(C34=$A$50,(E34+F34)*$K$50,IF(C34=$A$49,(E34+F34)*$K$49,IF(C34=$A$48,(E34+F34)*$K$48,0))))))))</f>
        <v>0</v>
      </c>
      <c r="L34" s="21">
        <f>IF(C34=$A$53,(E34+F34)*$L$53,IF(C34=$A$52,(E34+F34)*$L$52,IF(C34=$A$51,(E34+F34)*$L$51,IF(C34=$A$50,(E34+F34)*$L$50,IF(C34=$A$49,(E34+F34)*$L$49,IF(C34=$A$48,(E34+F34)*$L$48,0))))))</f>
        <v>0</v>
      </c>
      <c r="M34" s="22">
        <f t="shared" si="3"/>
        <v>0</v>
      </c>
      <c r="N34" s="2"/>
      <c r="O34" s="2"/>
      <c r="P34" s="77">
        <f t="shared" si="4"/>
        <v>0</v>
      </c>
      <c r="Q34" s="23">
        <f t="shared" si="5"/>
        <v>0</v>
      </c>
      <c r="R34" s="45"/>
      <c r="S34" s="47" t="str">
        <f t="shared" si="2"/>
        <v>Bitte Art der Beschäftigung angeben</v>
      </c>
      <c r="T34" s="13"/>
      <c r="W34" s="25"/>
    </row>
    <row r="35" spans="1:23" s="24" customFormat="1" x14ac:dyDescent="0.2">
      <c r="A35" s="1"/>
      <c r="B35" s="1" t="s">
        <v>16</v>
      </c>
      <c r="C35" s="1" t="s">
        <v>16</v>
      </c>
      <c r="D35" s="1" t="s">
        <v>16</v>
      </c>
      <c r="E35" s="2"/>
      <c r="F35" s="2"/>
      <c r="G35" s="21">
        <f>IF(C35=$A$53,(IF(E35&gt;$E$53,$E$53*$G$53,E35*$G$53)),IF(C35=$A$52,(IF(E35&gt;$E$52,$E$52*$G$52,E35*$G$52)),IF(C35=$A$51,(IF(E35&gt;$E$51,$E$51*$G$51,E35*$G$51)),IF(C35=$A$50,(IF(E35&gt;$E$50,$E$50*$G$50,E35*$G$50)),IF(C35=$A$49,(IF(E35&gt;$E$49,$E$49*$G$49,E35*$G$49)),IF(C35=$A$48,(IF(E35&gt;$E$48,$E$48*$G$48,E35*$G$48)),0))))))</f>
        <v>0</v>
      </c>
      <c r="H35" s="21">
        <f>IF(C35=$A$53,(IF(F35&gt;$F$53,$F$53*$H$53,F35*$H$53)),IF(C35=$A$52,(IF(F35&gt;$F$52,$F$52*$H$52,F35*$H$52)),IF(C35=$A$51,(IF(F35&gt;$F$51,$F$51*$H$51,F35*$H$51)),IF(C35=$A$50,(IF(F35&gt;$F$50,$F$50*$H$50,F35*$H$50)),IF(C35=$A$49,(IF(F35&gt;$F$49,$F$49*$H$49,F35*$H$49)),IF(C35=$A$48,(IF(F35&gt;$F$48,$F$48*$H$48,F35*$H$48)),0))))))</f>
        <v>0</v>
      </c>
      <c r="I35" s="21">
        <f>IF(C35=$A$53,(E35+F35)*$I$53,IF(C35=$A$52,(E35+F35)*$I$52,IF(C35=$A$51,(E35+F35)*$I$51,IF(C35=$A$50,(E35+F35)*$I$50,IF(C35=$A$49,(E35+F35)*$I$49,IF(C35=$A$48,(E35+F35)*$I$48,0))))))</f>
        <v>0</v>
      </c>
      <c r="J35" s="21">
        <f>IF(D35="kein DZ",0,(IF(C35=$A$53,(E35+F35)*$J$53,IF(C35=$A$52,(E35+F35)*$J$52,IF(C35=$A$51,(E35+F35)*$J$51,IF(C35=$A$50,(E35+F35)*$J$50,IF(C35=$A$49,(E35+F35)*$J$49,IF(C35=$A$48,(E35+F35)*$J$48,0))))))))</f>
        <v>0</v>
      </c>
      <c r="K35" s="21">
        <f>IF(D35="keine Komm.St.",0,(IF(C35=$A$53,(E35+F35)*$K$53,IF(C35=$A$52,(E35+F35)*$K$52,IF(C35=$A$51,(E35+F35)*$K$51,IF(C35=$A$50,(E35+F35)*$K$50,IF(C35=$A$49,(E35+F35)*$K$49,IF(C35=$A$48,(E35+F35)*$K$48,0))))))))</f>
        <v>0</v>
      </c>
      <c r="L35" s="21">
        <f>IF(C35=$A$53,(E35+F35)*$L$53,IF(C35=$A$52,(E35+F35)*$L$52,IF(C35=$A$51,(E35+F35)*$L$51,IF(C35=$A$50,(E35+F35)*$L$50,IF(C35=$A$49,(E35+F35)*$L$49,IF(C35=$A$48,(E35+F35)*$L$48,0))))))</f>
        <v>0</v>
      </c>
      <c r="M35" s="22">
        <f t="shared" si="3"/>
        <v>0</v>
      </c>
      <c r="N35" s="2"/>
      <c r="O35" s="2"/>
      <c r="P35" s="77">
        <f t="shared" si="4"/>
        <v>0</v>
      </c>
      <c r="Q35" s="23">
        <f t="shared" si="5"/>
        <v>0</v>
      </c>
      <c r="R35" s="45"/>
      <c r="S35" s="47" t="str">
        <f t="shared" si="2"/>
        <v>Bitte Art der Beschäftigung angeben</v>
      </c>
      <c r="T35" s="13"/>
      <c r="W35" s="25"/>
    </row>
    <row r="36" spans="1:23" s="24" customFormat="1" x14ac:dyDescent="0.2">
      <c r="A36" s="1"/>
      <c r="B36" s="1" t="s">
        <v>16</v>
      </c>
      <c r="C36" s="1" t="s">
        <v>16</v>
      </c>
      <c r="D36" s="1" t="s">
        <v>16</v>
      </c>
      <c r="E36" s="2"/>
      <c r="F36" s="2"/>
      <c r="G36" s="21">
        <f>IF(C36=$A$53,(IF(E36&gt;$E$53,$E$53*$G$53,E36*$G$53)),IF(C36=$A$52,(IF(E36&gt;$E$52,$E$52*$G$52,E36*$G$52)),IF(C36=$A$51,(IF(E36&gt;$E$51,$E$51*$G$51,E36*$G$51)),IF(C36=$A$50,(IF(E36&gt;$E$50,$E$50*$G$50,E36*$G$50)),IF(C36=$A$49,(IF(E36&gt;$E$49,$E$49*$G$49,E36*$G$49)),IF(C36=$A$48,(IF(E36&gt;$E$48,$E$48*$G$48,E36*$G$48)),0))))))</f>
        <v>0</v>
      </c>
      <c r="H36" s="21">
        <f>IF(C36=$A$53,(IF(F36&gt;$F$53,$F$53*$H$53,F36*$H$53)),IF(C36=$A$52,(IF(F36&gt;$F$52,$F$52*$H$52,F36*$H$52)),IF(C36=$A$51,(IF(F36&gt;$F$51,$F$51*$H$51,F36*$H$51)),IF(C36=$A$50,(IF(F36&gt;$F$50,$F$50*$H$50,F36*$H$50)),IF(C36=$A$49,(IF(F36&gt;$F$49,$F$49*$H$49,F36*$H$49)),IF(C36=$A$48,(IF(F36&gt;$F$48,$F$48*$H$48,F36*$H$48)),0))))))</f>
        <v>0</v>
      </c>
      <c r="I36" s="21">
        <f>IF(C36=$A$53,(E36+F36)*$I$53,IF(C36=$A$52,(E36+F36)*$I$52,IF(C36=$A$51,(E36+F36)*$I$51,IF(C36=$A$50,(E36+F36)*$I$50,IF(C36=$A$49,(E36+F36)*$I$49,IF(C36=$A$48,(E36+F36)*$I$48,0))))))</f>
        <v>0</v>
      </c>
      <c r="J36" s="21">
        <f>IF(D36="kein DZ",0,(IF(C36=$A$53,(E36+F36)*$J$53,IF(C36=$A$52,(E36+F36)*$J$52,IF(C36=$A$51,(E36+F36)*$J$51,IF(C36=$A$50,(E36+F36)*$J$50,IF(C36=$A$49,(E36+F36)*$J$49,IF(C36=$A$48,(E36+F36)*$J$48,0))))))))</f>
        <v>0</v>
      </c>
      <c r="K36" s="21">
        <f>IF(D36="keine Komm.St.",0,(IF(C36=$A$53,(E36+F36)*$K$53,IF(C36=$A$52,(E36+F36)*$K$52,IF(C36=$A$51,(E36+F36)*$K$51,IF(C36=$A$50,(E36+F36)*$K$50,IF(C36=$A$49,(E36+F36)*$K$49,IF(C36=$A$48,(E36+F36)*$K$48,0))))))))</f>
        <v>0</v>
      </c>
      <c r="L36" s="21">
        <f>IF(C36=$A$53,(E36+F36)*$L$53,IF(C36=$A$52,(E36+F36)*$L$52,IF(C36=$A$51,(E36+F36)*$L$51,IF(C36=$A$50,(E36+F36)*$L$50,IF(C36=$A$49,(E36+F36)*$L$49,IF(C36=$A$48,(E36+F36)*$L$48,0))))))</f>
        <v>0</v>
      </c>
      <c r="M36" s="22">
        <f t="shared" si="3"/>
        <v>0</v>
      </c>
      <c r="N36" s="2"/>
      <c r="O36" s="2"/>
      <c r="P36" s="77">
        <f t="shared" si="4"/>
        <v>0</v>
      </c>
      <c r="Q36" s="23">
        <f t="shared" si="5"/>
        <v>0</v>
      </c>
      <c r="R36" s="45"/>
      <c r="S36" s="47" t="str">
        <f t="shared" si="2"/>
        <v>Bitte Art der Beschäftigung angeben</v>
      </c>
      <c r="T36" s="13"/>
      <c r="W36" s="25"/>
    </row>
    <row r="37" spans="1:23" s="24" customFormat="1" x14ac:dyDescent="0.2">
      <c r="A37" s="1"/>
      <c r="B37" s="1" t="s">
        <v>16</v>
      </c>
      <c r="C37" s="1" t="s">
        <v>16</v>
      </c>
      <c r="D37" s="1" t="s">
        <v>16</v>
      </c>
      <c r="E37" s="2"/>
      <c r="F37" s="2"/>
      <c r="G37" s="21">
        <f>IF(C37=$A$53,(IF(E37&gt;$E$53,$E$53*$G$53,E37*$G$53)),IF(C37=$A$52,(IF(E37&gt;$E$52,$E$52*$G$52,E37*$G$52)),IF(C37=$A$51,(IF(E37&gt;$E$51,$E$51*$G$51,E37*$G$51)),IF(C37=$A$50,(IF(E37&gt;$E$50,$E$50*$G$50,E37*$G$50)),IF(C37=$A$49,(IF(E37&gt;$E$49,$E$49*$G$49,E37*$G$49)),IF(C37=$A$48,(IF(E37&gt;$E$48,$E$48*$G$48,E37*$G$48)),0))))))</f>
        <v>0</v>
      </c>
      <c r="H37" s="21">
        <f>IF(C37=$A$53,(IF(F37&gt;$F$53,$F$53*$H$53,F37*$H$53)),IF(C37=$A$52,(IF(F37&gt;$F$52,$F$52*$H$52,F37*$H$52)),IF(C37=$A$51,(IF(F37&gt;$F$51,$F$51*$H$51,F37*$H$51)),IF(C37=$A$50,(IF(F37&gt;$F$50,$F$50*$H$50,F37*$H$50)),IF(C37=$A$49,(IF(F37&gt;$F$49,$F$49*$H$49,F37*$H$49)),IF(C37=$A$48,(IF(F37&gt;$F$48,$F$48*$H$48,F37*$H$48)),0))))))</f>
        <v>0</v>
      </c>
      <c r="I37" s="21">
        <f>IF(C37=$A$53,(E37+F37)*$I$53,IF(C37=$A$52,(E37+F37)*$I$52,IF(C37=$A$51,(E37+F37)*$I$51,IF(C37=$A$50,(E37+F37)*$I$50,IF(C37=$A$49,(E37+F37)*$I$49,IF(C37=$A$48,(E37+F37)*$I$48,0))))))</f>
        <v>0</v>
      </c>
      <c r="J37" s="21">
        <f>IF(D37="kein DZ",0,(IF(C37=$A$53,(E37+F37)*$J$53,IF(C37=$A$52,(E37+F37)*$J$52,IF(C37=$A$51,(E37+F37)*$J$51,IF(C37=$A$50,(E37+F37)*$J$50,IF(C37=$A$49,(E37+F37)*$J$49,IF(C37=$A$48,(E37+F37)*$J$48,0))))))))</f>
        <v>0</v>
      </c>
      <c r="K37" s="21">
        <f>IF(D37="keine Komm.St.",0,(IF(C37=$A$53,(E37+F37)*$K$53,IF(C37=$A$52,(E37+F37)*$K$52,IF(C37=$A$51,(E37+F37)*$K$51,IF(C37=$A$50,(E37+F37)*$K$50,IF(C37=$A$49,(E37+F37)*$K$49,IF(C37=$A$48,(E37+F37)*$K$48,0))))))))</f>
        <v>0</v>
      </c>
      <c r="L37" s="21">
        <f>IF(C37=$A$53,(E37+F37)*$L$53,IF(C37=$A$52,(E37+F37)*$L$52,IF(C37=$A$51,(E37+F37)*$L$51,IF(C37=$A$50,(E37+F37)*$L$50,IF(C37=$A$49,(E37+F37)*$L$49,IF(C37=$A$48,(E37+F37)*$L$48,0))))))</f>
        <v>0</v>
      </c>
      <c r="M37" s="22">
        <f t="shared" si="3"/>
        <v>0</v>
      </c>
      <c r="N37" s="2"/>
      <c r="O37" s="2"/>
      <c r="P37" s="77">
        <f t="shared" si="4"/>
        <v>0</v>
      </c>
      <c r="Q37" s="23">
        <f t="shared" si="5"/>
        <v>0</v>
      </c>
      <c r="R37" s="45"/>
      <c r="S37" s="47" t="str">
        <f t="shared" si="2"/>
        <v>Bitte Art der Beschäftigung angeben</v>
      </c>
      <c r="T37" s="13"/>
      <c r="W37" s="25"/>
    </row>
    <row r="38" spans="1:23" s="24" customFormat="1" x14ac:dyDescent="0.2">
      <c r="A38" s="1"/>
      <c r="B38" s="1" t="s">
        <v>16</v>
      </c>
      <c r="C38" s="1" t="s">
        <v>16</v>
      </c>
      <c r="D38" s="1" t="s">
        <v>16</v>
      </c>
      <c r="E38" s="2"/>
      <c r="F38" s="2"/>
      <c r="G38" s="21">
        <f>IF(C38=$A$53,(IF(E38&gt;$E$53,$E$53*$G$53,E38*$G$53)),IF(C38=$A$52,(IF(E38&gt;$E$52,$E$52*$G$52,E38*$G$52)),IF(C38=$A$51,(IF(E38&gt;$E$51,$E$51*$G$51,E38*$G$51)),IF(C38=$A$50,(IF(E38&gt;$E$50,$E$50*$G$50,E38*$G$50)),IF(C38=$A$49,(IF(E38&gt;$E$49,$E$49*$G$49,E38*$G$49)),IF(C38=$A$48,(IF(E38&gt;$E$48,$E$48*$G$48,E38*$G$48)),0))))))</f>
        <v>0</v>
      </c>
      <c r="H38" s="21">
        <f>IF(C38=$A$53,(IF(F38&gt;$F$53,$F$53*$H$53,F38*$H$53)),IF(C38=$A$52,(IF(F38&gt;$F$52,$F$52*$H$52,F38*$H$52)),IF(C38=$A$51,(IF(F38&gt;$F$51,$F$51*$H$51,F38*$H$51)),IF(C38=$A$50,(IF(F38&gt;$F$50,$F$50*$H$50,F38*$H$50)),IF(C38=$A$49,(IF(F38&gt;$F$49,$F$49*$H$49,F38*$H$49)),IF(C38=$A$48,(IF(F38&gt;$F$48,$F$48*$H$48,F38*$H$48)),0))))))</f>
        <v>0</v>
      </c>
      <c r="I38" s="21">
        <f>IF(C38=$A$53,(E38+F38)*$I$53,IF(C38=$A$52,(E38+F38)*$I$52,IF(C38=$A$51,(E38+F38)*$I$51,IF(C38=$A$50,(E38+F38)*$I$50,IF(C38=$A$49,(E38+F38)*$I$49,IF(C38=$A$48,(E38+F38)*$I$48,0))))))</f>
        <v>0</v>
      </c>
      <c r="J38" s="21">
        <f>IF(D38="kein DZ",0,(IF(C38=$A$53,(E38+F38)*$J$53,IF(C38=$A$52,(E38+F38)*$J$52,IF(C38=$A$51,(E38+F38)*$J$51,IF(C38=$A$50,(E38+F38)*$J$50,IF(C38=$A$49,(E38+F38)*$J$49,IF(C38=$A$48,(E38+F38)*$J$48,0))))))))</f>
        <v>0</v>
      </c>
      <c r="K38" s="21">
        <f>IF(D38="keine Komm.St.",0,(IF(C38=$A$53,(E38+F38)*$K$53,IF(C38=$A$52,(E38+F38)*$K$52,IF(C38=$A$51,(E38+F38)*$K$51,IF(C38=$A$50,(E38+F38)*$K$50,IF(C38=$A$49,(E38+F38)*$K$49,IF(C38=$A$48,(E38+F38)*$K$48,0))))))))</f>
        <v>0</v>
      </c>
      <c r="L38" s="21">
        <f>IF(C38=$A$53,(E38+F38)*$L$53,IF(C38=$A$52,(E38+F38)*$L$52,IF(C38=$A$51,(E38+F38)*$L$51,IF(C38=$A$50,(E38+F38)*$L$50,IF(C38=$A$49,(E38+F38)*$L$49,IF(C38=$A$48,(E38+F38)*$L$48,0))))))</f>
        <v>0</v>
      </c>
      <c r="M38" s="22">
        <f t="shared" si="3"/>
        <v>0</v>
      </c>
      <c r="N38" s="2"/>
      <c r="O38" s="2"/>
      <c r="P38" s="77">
        <f t="shared" si="4"/>
        <v>0</v>
      </c>
      <c r="Q38" s="23">
        <f t="shared" si="5"/>
        <v>0</v>
      </c>
      <c r="R38" s="45"/>
      <c r="S38" s="47" t="str">
        <f t="shared" si="2"/>
        <v>Bitte Art der Beschäftigung angeben</v>
      </c>
      <c r="T38" s="13"/>
      <c r="W38" s="25"/>
    </row>
    <row r="39" spans="1:23" ht="13.5" thickBot="1" x14ac:dyDescent="0.25">
      <c r="A39" s="13"/>
      <c r="B39" s="13"/>
      <c r="C39" s="13"/>
      <c r="D39" s="13"/>
      <c r="E39" s="12"/>
      <c r="F39" s="12"/>
      <c r="G39" s="12"/>
      <c r="H39" s="12"/>
      <c r="I39" s="12"/>
      <c r="J39" s="12"/>
      <c r="K39" s="12"/>
      <c r="L39" s="12"/>
      <c r="M39" s="13"/>
      <c r="N39" s="4"/>
      <c r="O39" s="4"/>
      <c r="P39" s="12"/>
      <c r="Q39" s="12"/>
      <c r="R39" s="46">
        <f>SUM(R16:R38)</f>
        <v>0</v>
      </c>
      <c r="S39" s="26">
        <f>SUM(S16:S38)</f>
        <v>0</v>
      </c>
      <c r="T39" s="27"/>
    </row>
    <row r="40" spans="1:23" ht="14.25" x14ac:dyDescent="0.2">
      <c r="A40" s="74" t="s">
        <v>52</v>
      </c>
      <c r="B40" s="30"/>
      <c r="C40" s="30"/>
      <c r="D40" s="30"/>
      <c r="R40" s="28"/>
      <c r="S40" s="29"/>
    </row>
    <row r="41" spans="1:23" ht="14.25" x14ac:dyDescent="0.2">
      <c r="A41" s="74" t="s">
        <v>23</v>
      </c>
      <c r="B41" s="30"/>
      <c r="C41" s="30"/>
      <c r="D41" s="30"/>
      <c r="R41" s="28"/>
      <c r="S41" s="29"/>
    </row>
    <row r="42" spans="1:23" ht="14.25" x14ac:dyDescent="0.2">
      <c r="A42" s="74" t="s">
        <v>41</v>
      </c>
      <c r="B42" s="30"/>
      <c r="C42" s="30"/>
      <c r="D42" s="30"/>
      <c r="R42" s="28"/>
      <c r="S42" s="29"/>
    </row>
    <row r="43" spans="1:23" ht="14.25" x14ac:dyDescent="0.2">
      <c r="A43" s="74" t="s">
        <v>39</v>
      </c>
      <c r="B43" s="30"/>
      <c r="C43" s="30"/>
      <c r="D43" s="30"/>
      <c r="R43" s="28"/>
      <c r="S43" s="29"/>
    </row>
    <row r="44" spans="1:23" ht="14.25" x14ac:dyDescent="0.2">
      <c r="A44" s="74" t="s">
        <v>40</v>
      </c>
      <c r="B44" s="30"/>
      <c r="C44" s="30"/>
      <c r="D44" s="30"/>
      <c r="R44" s="28"/>
      <c r="S44" s="29"/>
    </row>
    <row r="45" spans="1:23" s="4" customFormat="1" ht="13.5" hidden="1" thickBot="1" x14ac:dyDescent="0.25">
      <c r="A45" s="13"/>
      <c r="B45" s="13"/>
      <c r="C45" s="13"/>
      <c r="D45" s="13"/>
      <c r="E45" s="12"/>
      <c r="F45" s="12"/>
      <c r="G45" s="12"/>
      <c r="H45" s="12"/>
      <c r="I45" s="12"/>
      <c r="J45" s="12"/>
      <c r="K45" s="12"/>
      <c r="L45" s="12"/>
      <c r="M45" s="13"/>
      <c r="P45" s="12"/>
      <c r="Q45" s="12"/>
      <c r="R45" s="33"/>
      <c r="S45" s="34"/>
      <c r="T45" s="27"/>
      <c r="U45" s="35"/>
    </row>
    <row r="46" spans="1:23" s="4" customFormat="1" ht="13.5" hidden="1" thickBot="1" x14ac:dyDescent="0.25">
      <c r="A46" s="41" t="s">
        <v>20</v>
      </c>
      <c r="B46" s="40"/>
      <c r="C46" s="40"/>
      <c r="D46" s="40"/>
      <c r="E46" s="89" t="s">
        <v>48</v>
      </c>
      <c r="F46" s="90" t="s">
        <v>4</v>
      </c>
      <c r="G46" s="90"/>
      <c r="H46" s="90"/>
      <c r="I46" s="90"/>
      <c r="J46" s="90"/>
      <c r="K46" s="90"/>
      <c r="L46" s="91"/>
      <c r="M46" s="12"/>
      <c r="P46" s="12"/>
      <c r="Q46" s="12"/>
      <c r="R46" s="12"/>
      <c r="S46" s="13"/>
      <c r="T46" s="13"/>
      <c r="U46" s="35"/>
    </row>
    <row r="47" spans="1:23" s="4" customFormat="1" ht="13.5" hidden="1" thickBot="1" x14ac:dyDescent="0.25">
      <c r="A47" s="41" t="s">
        <v>16</v>
      </c>
      <c r="B47" s="40"/>
      <c r="C47" s="40"/>
      <c r="D47" s="40"/>
      <c r="E47" s="81" t="s">
        <v>43</v>
      </c>
      <c r="F47" s="81" t="s">
        <v>44</v>
      </c>
      <c r="G47" s="81" t="s">
        <v>47</v>
      </c>
      <c r="H47" s="81" t="s">
        <v>49</v>
      </c>
      <c r="I47" s="81" t="s">
        <v>9</v>
      </c>
      <c r="J47" s="81" t="s">
        <v>10</v>
      </c>
      <c r="K47" s="81" t="s">
        <v>46</v>
      </c>
      <c r="L47" s="82" t="s">
        <v>45</v>
      </c>
      <c r="M47" s="12"/>
      <c r="P47" s="12"/>
      <c r="Q47" s="12"/>
      <c r="R47" s="12"/>
      <c r="S47" s="13"/>
      <c r="T47" s="13"/>
      <c r="U47" s="35"/>
    </row>
    <row r="48" spans="1:23" s="36" customFormat="1" ht="13.5" hidden="1" customHeight="1" x14ac:dyDescent="0.2">
      <c r="A48" s="84">
        <v>2016</v>
      </c>
      <c r="B48" s="85"/>
      <c r="C48" s="85"/>
      <c r="D48" s="85"/>
      <c r="E48" s="48">
        <v>58320</v>
      </c>
      <c r="F48" s="48">
        <v>9720</v>
      </c>
      <c r="G48" s="49">
        <v>0.21479999999999999</v>
      </c>
      <c r="H48" s="49">
        <v>0.20979999999999999</v>
      </c>
      <c r="I48" s="49">
        <v>4.4999999999999998E-2</v>
      </c>
      <c r="J48" s="49">
        <v>4.1000000000000003E-3</v>
      </c>
      <c r="K48" s="49">
        <v>0.03</v>
      </c>
      <c r="L48" s="50">
        <v>1.5299999999999999E-2</v>
      </c>
      <c r="M48" s="39"/>
      <c r="N48" s="39"/>
      <c r="O48" s="39"/>
      <c r="P48" s="39"/>
      <c r="R48" s="39"/>
    </row>
    <row r="49" spans="1:20" s="36" customFormat="1" ht="13.5" hidden="1" customHeight="1" x14ac:dyDescent="0.2">
      <c r="A49" s="86">
        <v>2017</v>
      </c>
      <c r="B49" s="83"/>
      <c r="C49" s="83"/>
      <c r="D49" s="83"/>
      <c r="E49" s="37">
        <v>59760</v>
      </c>
      <c r="F49" s="37">
        <v>9960</v>
      </c>
      <c r="G49" s="38">
        <v>0.21479999999999999</v>
      </c>
      <c r="H49" s="38">
        <v>0.20979999999999999</v>
      </c>
      <c r="I49" s="38">
        <v>4.1000000000000002E-2</v>
      </c>
      <c r="J49" s="38">
        <v>4.1000000000000003E-3</v>
      </c>
      <c r="K49" s="38">
        <v>0.03</v>
      </c>
      <c r="L49" s="51">
        <v>1.5299999999999999E-2</v>
      </c>
      <c r="M49" s="39"/>
      <c r="N49" s="39"/>
      <c r="O49" s="39"/>
      <c r="P49" s="39"/>
      <c r="R49" s="39"/>
    </row>
    <row r="50" spans="1:20" s="36" customFormat="1" ht="13.5" hidden="1" customHeight="1" x14ac:dyDescent="0.2">
      <c r="A50" s="86">
        <v>2018</v>
      </c>
      <c r="B50" s="83"/>
      <c r="C50" s="83"/>
      <c r="D50" s="83"/>
      <c r="E50" s="37">
        <v>61560</v>
      </c>
      <c r="F50" s="37">
        <v>10260</v>
      </c>
      <c r="G50" s="38">
        <v>0.21479999999999999</v>
      </c>
      <c r="H50" s="38">
        <v>0.20979999999999999</v>
      </c>
      <c r="I50" s="38">
        <v>3.9E-2</v>
      </c>
      <c r="J50" s="38">
        <v>4.1000000000000003E-3</v>
      </c>
      <c r="K50" s="38">
        <v>0.03</v>
      </c>
      <c r="L50" s="51">
        <v>1.5299999999999999E-2</v>
      </c>
      <c r="M50" s="39"/>
      <c r="N50" s="39"/>
      <c r="O50" s="39"/>
      <c r="P50" s="39"/>
      <c r="R50" s="39"/>
    </row>
    <row r="51" spans="1:20" s="36" customFormat="1" ht="13.5" hidden="1" customHeight="1" x14ac:dyDescent="0.2">
      <c r="A51" s="86">
        <v>2019</v>
      </c>
      <c r="B51" s="83"/>
      <c r="C51" s="83"/>
      <c r="D51" s="83"/>
      <c r="E51" s="37">
        <v>62640</v>
      </c>
      <c r="F51" s="37">
        <v>10440</v>
      </c>
      <c r="G51" s="38">
        <v>0.21379999999999999</v>
      </c>
      <c r="H51" s="38">
        <v>0.20879999999999999</v>
      </c>
      <c r="I51" s="38">
        <v>3.9E-2</v>
      </c>
      <c r="J51" s="38">
        <v>3.8999999999999998E-3</v>
      </c>
      <c r="K51" s="38">
        <v>0.03</v>
      </c>
      <c r="L51" s="51">
        <v>1.5299999999999999E-2</v>
      </c>
      <c r="M51" s="39"/>
      <c r="N51" s="39"/>
      <c r="O51" s="39"/>
      <c r="P51" s="39"/>
      <c r="R51" s="39"/>
    </row>
    <row r="52" spans="1:20" s="36" customFormat="1" ht="13.5" hidden="1" customHeight="1" x14ac:dyDescent="0.2">
      <c r="A52" s="86">
        <v>2020</v>
      </c>
      <c r="B52" s="83"/>
      <c r="C52" s="83"/>
      <c r="D52" s="83"/>
      <c r="E52" s="37">
        <v>64440</v>
      </c>
      <c r="F52" s="37">
        <v>10740</v>
      </c>
      <c r="G52" s="38">
        <v>0.21229999999999999</v>
      </c>
      <c r="H52" s="38">
        <v>0.20730000000000001</v>
      </c>
      <c r="I52" s="38">
        <v>3.9E-2</v>
      </c>
      <c r="J52" s="38">
        <v>3.8999999999999998E-3</v>
      </c>
      <c r="K52" s="38">
        <v>0.03</v>
      </c>
      <c r="L52" s="51">
        <v>1.5299999999999999E-2</v>
      </c>
      <c r="M52" s="39"/>
      <c r="N52" s="39"/>
      <c r="O52" s="39"/>
      <c r="P52" s="39"/>
      <c r="R52" s="39"/>
    </row>
    <row r="53" spans="1:20" s="13" customFormat="1" ht="13.5" hidden="1" customHeight="1" thickBot="1" x14ac:dyDescent="0.25">
      <c r="A53" s="87">
        <v>2021</v>
      </c>
      <c r="B53" s="88"/>
      <c r="C53" s="88"/>
      <c r="D53" s="88"/>
      <c r="E53" s="52">
        <f>5550*12</f>
        <v>66600</v>
      </c>
      <c r="F53" s="52">
        <v>11100</v>
      </c>
      <c r="G53" s="53">
        <v>0.21229999999999999</v>
      </c>
      <c r="H53" s="53">
        <f>20.73%</f>
        <v>0.20730000000000001</v>
      </c>
      <c r="I53" s="53">
        <v>3.9E-2</v>
      </c>
      <c r="J53" s="53">
        <v>3.8999999999999998E-3</v>
      </c>
      <c r="K53" s="53">
        <v>0.03</v>
      </c>
      <c r="L53" s="54">
        <v>1.5299999999999999E-2</v>
      </c>
      <c r="M53" s="12"/>
      <c r="P53" s="12"/>
      <c r="Q53" s="12"/>
      <c r="R53" s="12"/>
    </row>
    <row r="54" spans="1:20" x14ac:dyDescent="0.2">
      <c r="A54" s="13"/>
      <c r="B54" s="13"/>
      <c r="C54" s="13"/>
      <c r="D54" s="13"/>
      <c r="E54" s="12"/>
      <c r="F54" s="12"/>
      <c r="G54" s="12"/>
      <c r="H54" s="12"/>
      <c r="I54" s="12"/>
      <c r="J54" s="12"/>
      <c r="K54" s="12"/>
      <c r="L54" s="12"/>
      <c r="M54" s="13"/>
      <c r="N54" s="4"/>
      <c r="O54" s="4"/>
      <c r="P54" s="12"/>
      <c r="Q54" s="12"/>
      <c r="R54" s="33"/>
      <c r="S54" s="34"/>
      <c r="T54" s="27"/>
    </row>
    <row r="55" spans="1:20" ht="15" x14ac:dyDescent="0.25">
      <c r="A55" s="57"/>
      <c r="B55" s="57"/>
      <c r="C55" s="57"/>
      <c r="D55" s="57"/>
      <c r="E55" s="57"/>
      <c r="F55" s="57"/>
      <c r="G55" s="56"/>
      <c r="H55" s="59"/>
      <c r="I55" s="58"/>
      <c r="J55" s="58"/>
    </row>
    <row r="56" spans="1:20" ht="12.75" customHeight="1" x14ac:dyDescent="0.2">
      <c r="A56" s="67" t="s">
        <v>34</v>
      </c>
      <c r="B56" s="66"/>
      <c r="C56" s="66"/>
      <c r="D56" s="66"/>
      <c r="E56" s="66"/>
      <c r="F56" s="66"/>
      <c r="G56" s="66"/>
      <c r="H56" s="66"/>
      <c r="I56" s="66"/>
      <c r="J56" s="66"/>
    </row>
    <row r="57" spans="1:20" x14ac:dyDescent="0.2">
      <c r="A57" s="60" t="s">
        <v>31</v>
      </c>
      <c r="B57" s="61"/>
      <c r="C57" s="61"/>
      <c r="D57" s="61"/>
      <c r="E57" s="61"/>
      <c r="F57" s="61"/>
      <c r="G57" s="61"/>
      <c r="H57" s="61"/>
      <c r="I57" s="61"/>
      <c r="J57" s="61"/>
    </row>
    <row r="58" spans="1:20" x14ac:dyDescent="0.2">
      <c r="A58" s="62" t="s">
        <v>50</v>
      </c>
      <c r="B58" s="59"/>
      <c r="C58" s="59"/>
      <c r="D58" s="59"/>
      <c r="E58" s="59"/>
      <c r="F58" s="59"/>
      <c r="G58" s="59"/>
      <c r="H58" s="61"/>
      <c r="I58" s="59"/>
      <c r="J58" s="59"/>
      <c r="R58" s="31"/>
      <c r="S58" s="32"/>
    </row>
    <row r="59" spans="1:20" x14ac:dyDescent="0.2">
      <c r="A59" s="62"/>
      <c r="B59" s="59"/>
      <c r="C59" s="59"/>
      <c r="D59" s="59"/>
      <c r="E59" s="59"/>
      <c r="F59" s="59"/>
      <c r="G59" s="59"/>
      <c r="H59" s="61"/>
      <c r="I59" s="59"/>
      <c r="J59" s="59"/>
      <c r="R59" s="28"/>
      <c r="S59" s="29"/>
    </row>
    <row r="60" spans="1:20" ht="12.75" customHeight="1" x14ac:dyDescent="0.2">
      <c r="A60" s="67" t="s">
        <v>51</v>
      </c>
      <c r="B60" s="67"/>
      <c r="C60" s="67"/>
      <c r="D60" s="67"/>
      <c r="E60" s="67"/>
      <c r="F60" s="67"/>
      <c r="G60" s="67"/>
      <c r="H60" s="67"/>
      <c r="I60" s="67"/>
      <c r="J60" s="67"/>
      <c r="R60" s="28"/>
      <c r="S60" s="28"/>
    </row>
    <row r="61" spans="1:20" ht="15" x14ac:dyDescent="0.25">
      <c r="A61" s="57"/>
      <c r="B61" s="57"/>
      <c r="C61" s="57"/>
      <c r="D61" s="57"/>
      <c r="E61" s="57"/>
      <c r="F61" s="57"/>
      <c r="G61" s="56"/>
      <c r="H61" s="59"/>
      <c r="I61" s="58"/>
      <c r="J61" s="58"/>
      <c r="R61" s="28"/>
      <c r="S61" s="28"/>
    </row>
    <row r="62" spans="1:20" ht="15" x14ac:dyDescent="0.25">
      <c r="A62" s="58"/>
      <c r="B62" s="63"/>
      <c r="C62" s="63"/>
      <c r="D62" s="63"/>
      <c r="E62" s="63"/>
      <c r="F62" s="63"/>
      <c r="G62" s="58"/>
      <c r="H62" s="58"/>
      <c r="I62" s="58"/>
      <c r="J62" s="58"/>
    </row>
    <row r="63" spans="1:20" ht="15" x14ac:dyDescent="0.25">
      <c r="A63" s="58"/>
      <c r="B63" s="63"/>
      <c r="C63" s="63"/>
      <c r="D63" s="63"/>
      <c r="E63" s="63"/>
      <c r="F63" s="63"/>
      <c r="G63" s="58"/>
      <c r="H63" s="58"/>
      <c r="I63" s="58"/>
      <c r="J63" s="58"/>
    </row>
    <row r="64" spans="1:20" ht="15.75" x14ac:dyDescent="0.25">
      <c r="A64" s="80"/>
      <c r="B64" s="58"/>
      <c r="C64" s="58"/>
      <c r="D64" s="58"/>
      <c r="E64" s="72"/>
      <c r="F64" s="72"/>
      <c r="G64" s="73"/>
      <c r="H64" s="68"/>
      <c r="I64" s="68"/>
      <c r="J64" s="68"/>
      <c r="K64" s="69"/>
    </row>
    <row r="65" spans="1:11" ht="15" x14ac:dyDescent="0.25">
      <c r="A65" s="64" t="s">
        <v>32</v>
      </c>
      <c r="B65" s="58"/>
      <c r="C65" s="58"/>
      <c r="D65" s="58"/>
      <c r="E65" s="64" t="s">
        <v>33</v>
      </c>
      <c r="F65" s="64"/>
      <c r="G65" s="58"/>
      <c r="H65" s="70"/>
      <c r="I65" s="71"/>
      <c r="J65" s="71"/>
      <c r="K65" s="69"/>
    </row>
    <row r="66" spans="1:11" ht="15" x14ac:dyDescent="0.25">
      <c r="A66" s="58"/>
      <c r="B66" s="58"/>
      <c r="C66" s="58"/>
      <c r="D66" s="58"/>
      <c r="E66" s="65"/>
      <c r="F66" s="58"/>
      <c r="G66" s="58"/>
      <c r="H66" s="63"/>
      <c r="I66" s="63"/>
      <c r="J66" s="63"/>
      <c r="K66" s="69"/>
    </row>
  </sheetData>
  <sheetProtection password="93C2" sheet="1" objects="1" scenarios="1" selectLockedCells="1"/>
  <mergeCells count="12">
    <mergeCell ref="E46:L46"/>
    <mergeCell ref="A1:G1"/>
    <mergeCell ref="A11:C11"/>
    <mergeCell ref="A12:C12"/>
    <mergeCell ref="D3:E3"/>
    <mergeCell ref="D4:E4"/>
    <mergeCell ref="D6:E6"/>
    <mergeCell ref="D8:E8"/>
    <mergeCell ref="D9:E9"/>
    <mergeCell ref="D11:E11"/>
    <mergeCell ref="D12:E12"/>
    <mergeCell ref="D7:E7"/>
  </mergeCells>
  <conditionalFormatting sqref="E16:Q16">
    <cfRule type="expression" dxfId="4" priority="5">
      <formula>$B16="Selbstständig"</formula>
    </cfRule>
  </conditionalFormatting>
  <conditionalFormatting sqref="E17:Q17">
    <cfRule type="expression" dxfId="3" priority="4">
      <formula>$B17="Selbstständig"</formula>
    </cfRule>
  </conditionalFormatting>
  <conditionalFormatting sqref="E18:Q38">
    <cfRule type="expression" dxfId="0" priority="1">
      <formula>$B18="Selbstständig"</formula>
    </cfRule>
  </conditionalFormatting>
  <dataValidations count="6">
    <dataValidation type="list" allowBlank="1" showInputMessage="1" showErrorMessage="1" sqref="B16:B38">
      <formula1>"Bitte auswählen,Unselbstständig,Selbstständig"</formula1>
    </dataValidation>
    <dataValidation type="decimal" allowBlank="1" showInputMessage="1" showErrorMessage="1" errorTitle="Stundenüberschreitung" error="Die im Projekt geleisteten Stunden dürfen die errechnete Jahresarbszeit nicht übersteigen!" sqref="R16:R38">
      <formula1>0</formula1>
      <formula2>P16</formula2>
    </dataValidation>
    <dataValidation type="decimal" allowBlank="1" showInputMessage="1" showErrorMessage="1" errorTitle="Anzahl der Monat prüfen" error="Für ganzjährige Beschäftigung maximal 12 Monate zulässig." sqref="O16:O38">
      <formula1>0</formula1>
      <formula2>12</formula2>
    </dataValidation>
    <dataValidation type="list" allowBlank="1" showInputMessage="1" showErrorMessage="1" sqref="D16:D38">
      <formula1>"Bitte auswählen,keine,kein DZ,keine Komm.St."</formula1>
    </dataValidation>
    <dataValidation type="list" allowBlank="1" showInputMessage="1" showErrorMessage="1" sqref="D7:E7">
      <formula1>"Bitte auswählen,Ja,Nein"</formula1>
    </dataValidation>
    <dataValidation type="list" allowBlank="1" showInputMessage="1" showErrorMessage="1" sqref="C16:C38">
      <formula1>$A$47:$A$53</formula1>
    </dataValidation>
  </dataValidations>
  <pageMargins left="0.70866141732283472" right="0.70866141732283472" top="0.78740157480314965" bottom="0.78740157480314965" header="0.31496062992125984" footer="0.31496062992125984"/>
  <pageSetup paperSize="9" scale="52" orientation="landscape" r:id="rId1"/>
  <headerFooter>
    <oddHeader>&amp;R&amp;G</oddHeader>
    <oddFooter>&amp;L&amp;"Corbel,Fett"&amp;8Kärntner Wirtschaftsförderungsfonds | 
&amp;K00-042Berechnung Personalkosten&amp;C&amp;"Corbel,Fett"&amp;8Seite &amp;P von &amp;N&amp;R&amp;"Corbel,Fett"&amp;8Version 7.3.-21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PK nationaler Förderprogramme</vt:lpstr>
      <vt:lpstr>'PK nationaler Förderprogramme'!Druckbereich</vt:lpstr>
      <vt:lpstr>'PK nationaler Förderprogramme'!Drucktitel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Gnatzy</dc:creator>
  <cp:lastModifiedBy>Christian Gnatzy</cp:lastModifiedBy>
  <cp:lastPrinted>2020-07-24T07:59:49Z</cp:lastPrinted>
  <dcterms:created xsi:type="dcterms:W3CDTF">2018-06-05T09:20:55Z</dcterms:created>
  <dcterms:modified xsi:type="dcterms:W3CDTF">2021-02-24T13:27:58Z</dcterms:modified>
</cp:coreProperties>
</file>