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___NEW\projektpruefung\1_Nationale Programme\Berechnung Personalkosten\"/>
    </mc:Choice>
  </mc:AlternateContent>
  <xr:revisionPtr revIDLastSave="0" documentId="13_ncr:1_{B37F2A82-6F34-4DD1-A339-51397B3ECAB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K nationaler Förderprogramme" sheetId="1" r:id="rId1"/>
  </sheets>
  <definedNames>
    <definedName name="_xlnm.Print_Area" localSheetId="0">'PK nationaler Förderprogramme'!$A$1:$T$69</definedName>
    <definedName name="_xlnm.Print_Titles" localSheetId="0">'PK nationaler Förderprogramme'!$1:$13</definedName>
  </definedNames>
  <calcPr calcId="191029"/>
</workbook>
</file>

<file path=xl/calcChain.xml><?xml version="1.0" encoding="utf-8"?>
<calcChain xmlns="http://schemas.openxmlformats.org/spreadsheetml/2006/main">
  <c r="T38" i="1" l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F57" i="1" l="1"/>
  <c r="E57" i="1"/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16" i="1" l="1"/>
  <c r="P38" i="1" l="1"/>
  <c r="L38" i="1"/>
  <c r="K38" i="1"/>
  <c r="J38" i="1"/>
  <c r="H38" i="1"/>
  <c r="G38" i="1"/>
  <c r="P37" i="1"/>
  <c r="L37" i="1"/>
  <c r="K37" i="1"/>
  <c r="J37" i="1"/>
  <c r="H37" i="1"/>
  <c r="G37" i="1"/>
  <c r="P36" i="1"/>
  <c r="L36" i="1"/>
  <c r="K36" i="1"/>
  <c r="J36" i="1"/>
  <c r="H36" i="1"/>
  <c r="G36" i="1"/>
  <c r="P35" i="1"/>
  <c r="L35" i="1"/>
  <c r="K35" i="1"/>
  <c r="J35" i="1"/>
  <c r="H35" i="1"/>
  <c r="G35" i="1"/>
  <c r="P34" i="1"/>
  <c r="L34" i="1"/>
  <c r="K34" i="1"/>
  <c r="J34" i="1"/>
  <c r="H34" i="1"/>
  <c r="G34" i="1"/>
  <c r="P33" i="1"/>
  <c r="L33" i="1"/>
  <c r="K33" i="1"/>
  <c r="J33" i="1"/>
  <c r="H33" i="1"/>
  <c r="G33" i="1"/>
  <c r="P32" i="1"/>
  <c r="L32" i="1"/>
  <c r="K32" i="1"/>
  <c r="J32" i="1"/>
  <c r="H32" i="1"/>
  <c r="G32" i="1"/>
  <c r="P31" i="1"/>
  <c r="L31" i="1"/>
  <c r="K31" i="1"/>
  <c r="J31" i="1"/>
  <c r="H31" i="1"/>
  <c r="G31" i="1"/>
  <c r="P30" i="1"/>
  <c r="L30" i="1"/>
  <c r="K30" i="1"/>
  <c r="J30" i="1"/>
  <c r="H30" i="1"/>
  <c r="G30" i="1"/>
  <c r="P29" i="1"/>
  <c r="L29" i="1"/>
  <c r="K29" i="1"/>
  <c r="J29" i="1"/>
  <c r="H29" i="1"/>
  <c r="G29" i="1"/>
  <c r="P28" i="1"/>
  <c r="L28" i="1"/>
  <c r="K28" i="1"/>
  <c r="J28" i="1"/>
  <c r="H28" i="1"/>
  <c r="G28" i="1"/>
  <c r="P27" i="1"/>
  <c r="L27" i="1"/>
  <c r="K27" i="1"/>
  <c r="J27" i="1"/>
  <c r="H27" i="1"/>
  <c r="G27" i="1"/>
  <c r="P26" i="1"/>
  <c r="L26" i="1"/>
  <c r="K26" i="1"/>
  <c r="J26" i="1"/>
  <c r="H26" i="1"/>
  <c r="G26" i="1"/>
  <c r="P25" i="1"/>
  <c r="L25" i="1"/>
  <c r="K25" i="1"/>
  <c r="J25" i="1"/>
  <c r="H25" i="1"/>
  <c r="G25" i="1"/>
  <c r="P24" i="1"/>
  <c r="L24" i="1"/>
  <c r="K24" i="1"/>
  <c r="J24" i="1"/>
  <c r="H24" i="1"/>
  <c r="G24" i="1"/>
  <c r="P23" i="1"/>
  <c r="L23" i="1"/>
  <c r="K23" i="1"/>
  <c r="J23" i="1"/>
  <c r="H23" i="1"/>
  <c r="G23" i="1"/>
  <c r="P22" i="1"/>
  <c r="L22" i="1"/>
  <c r="K22" i="1"/>
  <c r="J22" i="1"/>
  <c r="H22" i="1"/>
  <c r="G22" i="1"/>
  <c r="P21" i="1"/>
  <c r="L21" i="1"/>
  <c r="K21" i="1"/>
  <c r="J21" i="1"/>
  <c r="H21" i="1"/>
  <c r="G21" i="1"/>
  <c r="P20" i="1"/>
  <c r="L20" i="1"/>
  <c r="K20" i="1"/>
  <c r="J20" i="1"/>
  <c r="H20" i="1"/>
  <c r="G20" i="1"/>
  <c r="P19" i="1"/>
  <c r="L19" i="1"/>
  <c r="K19" i="1"/>
  <c r="J19" i="1"/>
  <c r="H19" i="1"/>
  <c r="G19" i="1"/>
  <c r="P18" i="1"/>
  <c r="L18" i="1"/>
  <c r="K18" i="1"/>
  <c r="J18" i="1"/>
  <c r="H18" i="1"/>
  <c r="G18" i="1"/>
  <c r="P17" i="1"/>
  <c r="L17" i="1"/>
  <c r="K17" i="1"/>
  <c r="J17" i="1"/>
  <c r="H17" i="1"/>
  <c r="G17" i="1"/>
  <c r="L16" i="1"/>
  <c r="K16" i="1"/>
  <c r="J16" i="1"/>
  <c r="H16" i="1"/>
  <c r="G16" i="1"/>
  <c r="M22" i="1" l="1"/>
  <c r="Q22" i="1" s="1"/>
  <c r="M30" i="1"/>
  <c r="Q30" i="1" s="1"/>
  <c r="M38" i="1"/>
  <c r="Q38" i="1" s="1"/>
  <c r="M36" i="1"/>
  <c r="Q36" i="1" s="1"/>
  <c r="M20" i="1"/>
  <c r="Q20" i="1" s="1"/>
  <c r="M35" i="1"/>
  <c r="Q35" i="1" s="1"/>
  <c r="M33" i="1"/>
  <c r="Q33" i="1" s="1"/>
  <c r="M24" i="1"/>
  <c r="Q24" i="1" s="1"/>
  <c r="M32" i="1"/>
  <c r="Q32" i="1" s="1"/>
  <c r="M28" i="1"/>
  <c r="Q28" i="1" s="1"/>
  <c r="M16" i="1"/>
  <c r="M37" i="1"/>
  <c r="Q37" i="1" s="1"/>
  <c r="M29" i="1"/>
  <c r="Q29" i="1" s="1"/>
  <c r="M26" i="1"/>
  <c r="Q26" i="1" s="1"/>
  <c r="M21" i="1"/>
  <c r="Q21" i="1" s="1"/>
  <c r="M18" i="1"/>
  <c r="Q18" i="1" s="1"/>
  <c r="M17" i="1"/>
  <c r="Q17" i="1" s="1"/>
  <c r="M19" i="1"/>
  <c r="Q19" i="1" s="1"/>
  <c r="M23" i="1"/>
  <c r="Q23" i="1" s="1"/>
  <c r="M34" i="1"/>
  <c r="Q34" i="1" s="1"/>
  <c r="M25" i="1"/>
  <c r="Q25" i="1" s="1"/>
  <c r="M27" i="1"/>
  <c r="Q27" i="1" s="1"/>
  <c r="M31" i="1"/>
  <c r="Q31" i="1" s="1"/>
  <c r="T40" i="1"/>
  <c r="P16" i="1" l="1"/>
  <c r="Q16" i="1" s="1"/>
  <c r="R39" i="1" l="1"/>
  <c r="S39" i="1" l="1"/>
  <c r="T39" i="1"/>
</calcChain>
</file>

<file path=xl/sharedStrings.xml><?xml version="1.0" encoding="utf-8"?>
<sst xmlns="http://schemas.openxmlformats.org/spreadsheetml/2006/main" count="130" uniqueCount="58">
  <si>
    <t xml:space="preserve">Kunde: </t>
  </si>
  <si>
    <t xml:space="preserve">KWF-Programm:  </t>
  </si>
  <si>
    <t xml:space="preserve">Projekt: </t>
  </si>
  <si>
    <t xml:space="preserve">Projektstandort: </t>
  </si>
  <si>
    <t>Höchstbemessung SV</t>
  </si>
  <si>
    <r>
      <t>Bruttogehalt lt. Jahres-
lohnkonto</t>
    </r>
    <r>
      <rPr>
        <b/>
        <sz val="9"/>
        <rFont val="Corbel"/>
        <family val="2"/>
      </rPr>
      <t xml:space="preserve"> </t>
    </r>
    <r>
      <rPr>
        <b/>
        <vertAlign val="superscript"/>
        <sz val="9"/>
        <rFont val="Corbel"/>
        <family val="2"/>
      </rPr>
      <t>1</t>
    </r>
  </si>
  <si>
    <t>Sonder
zahlung</t>
  </si>
  <si>
    <t>SV Dienst-
geber laufend</t>
  </si>
  <si>
    <t>SV Dienst-
geber 
Sonderzahlung</t>
  </si>
  <si>
    <t>DB</t>
  </si>
  <si>
    <t>DZ</t>
  </si>
  <si>
    <t>Komm.St.</t>
  </si>
  <si>
    <t>BVK-
Beitrag</t>
  </si>
  <si>
    <t>KWF-Zahl:</t>
  </si>
  <si>
    <t>Bitte auswählen</t>
  </si>
  <si>
    <t>Förderfähige Personalkosten</t>
  </si>
  <si>
    <t>Name des Mitarbeiters | Unternehmers</t>
  </si>
  <si>
    <t>Jahr der Beschäftigung</t>
  </si>
  <si>
    <t>Lohnjahr</t>
  </si>
  <si>
    <t>Art der 
Beschäftigung</t>
  </si>
  <si>
    <r>
      <rPr>
        <vertAlign val="superscript"/>
        <sz val="9"/>
        <rFont val="Corbel"/>
        <family val="2"/>
      </rPr>
      <t>2</t>
    </r>
    <r>
      <rPr>
        <sz val="9"/>
        <rFont val="Corbel"/>
        <family val="2"/>
      </rPr>
      <t xml:space="preserve">   Angeführte Gehalts- | Lohnkosten entsprechen dem Jahreslohnkonto des jeweiligen Mitarbeiters abzüglich </t>
    </r>
    <r>
      <rPr>
        <b/>
        <sz val="9"/>
        <rFont val="Corbel"/>
        <family val="2"/>
      </rPr>
      <t>nicht förderfähiger</t>
    </r>
    <r>
      <rPr>
        <sz val="9"/>
        <rFont val="Corbel"/>
        <family val="2"/>
      </rPr>
      <t xml:space="preserve"> Gehaltsbestandteile.</t>
    </r>
  </si>
  <si>
    <r>
      <t xml:space="preserve">Projektende </t>
    </r>
    <r>
      <rPr>
        <sz val="10"/>
        <rFont val="Corbel"/>
        <family val="2"/>
      </rPr>
      <t>(einschließlich Bezahlung aller projektbezogenen Kosten):</t>
    </r>
  </si>
  <si>
    <t>Folgende erforderliche Nachweise liegen bei:</t>
  </si>
  <si>
    <t>- Jahreslohnkonten der relevanten Mitarbeiterinnen | Mitarbeiter</t>
  </si>
  <si>
    <r>
      <t xml:space="preserve">- </t>
    </r>
    <r>
      <rPr>
        <u/>
        <sz val="10"/>
        <rFont val="Corbel"/>
        <family val="2"/>
      </rPr>
      <t>Bei anteilig im Projekt beschäftigten Personen</t>
    </r>
    <r>
      <rPr>
        <sz val="10"/>
        <rFont val="Corbel"/>
        <family val="2"/>
      </rPr>
      <t>: Monatsaufstellung der Projektstunden</t>
    </r>
  </si>
  <si>
    <t>- Aussagekräftige Tätigkeitsbeschreibung pro Mitarbeiter über den gesamten Projektzeitraum</t>
  </si>
  <si>
    <t>Nur die gelb hinterlegten Felder sind auszufüllen!</t>
  </si>
  <si>
    <t>- Zahlungsnachweise für den ersten und letzten Monat des Projektdurchführungszeitraums (Kontoauszug)</t>
  </si>
  <si>
    <t>Ich | Wir bestätige|n, dass keine weiteren Förderungen für das gegenständliche Projekt bei anderen Förderungsstellen beantragt wurden | werden.</t>
  </si>
  <si>
    <t xml:space="preserve">Ort, Datum                                                    </t>
  </si>
  <si>
    <t>Firmenmäßige Fertigung Förderungswerber</t>
  </si>
  <si>
    <t>Ich | Wir bestätige|n, dass die Abrechnung das Projekt betreffende Kosten enthält und diese vollständig bezahlt sind. Weiters wird bestätigt, dass das Projekt abgeschlossen ist und sämtliche Zahlungen innerhalb des Projektzeitraums liegen.</t>
  </si>
  <si>
    <r>
      <t xml:space="preserve">Anerkennung von Projektkosten ab  </t>
    </r>
    <r>
      <rPr>
        <sz val="10"/>
        <rFont val="Corbel"/>
        <family val="2"/>
      </rPr>
      <t>(Eingang Förderantrag)</t>
    </r>
    <r>
      <rPr>
        <b/>
        <sz val="10"/>
        <rFont val="Corbel"/>
        <family val="2"/>
      </rPr>
      <t>:</t>
    </r>
  </si>
  <si>
    <r>
      <t>Beschäftigungs-
monate je 
Lohnjahr</t>
    </r>
    <r>
      <rPr>
        <b/>
        <sz val="9"/>
        <rFont val="Corbel"/>
        <family val="2"/>
      </rPr>
      <t xml:space="preserve"> </t>
    </r>
    <r>
      <rPr>
        <b/>
        <vertAlign val="superscript"/>
        <sz val="9"/>
        <rFont val="Corbel"/>
        <family val="2"/>
      </rPr>
      <t>3</t>
    </r>
  </si>
  <si>
    <r>
      <rPr>
        <vertAlign val="superscript"/>
        <sz val="9"/>
        <rFont val="Corbel"/>
        <family val="2"/>
      </rPr>
      <t>4</t>
    </r>
    <r>
      <rPr>
        <sz val="9"/>
        <rFont val="Corbel"/>
        <family val="2"/>
      </rPr>
      <t xml:space="preserve">   Die abgerechnete Jahreszeit entspricht dem Stundenteiler auf Basis der vereinbarten wöchentlichen Normalarbeitszeit. Der Stundenteiler|Jahr beträgt dabei 1720 Stunden bei einer 40 Stunden-Woche und wird bei geringerer Stundenleistung (Normalarbeitszeit) entsprechend aliquotiert.</t>
    </r>
  </si>
  <si>
    <r>
      <rPr>
        <vertAlign val="superscript"/>
        <sz val="9"/>
        <rFont val="Corbel"/>
        <family val="2"/>
      </rPr>
      <t>3</t>
    </r>
    <r>
      <rPr>
        <sz val="9"/>
        <rFont val="Corbel"/>
        <family val="2"/>
      </rPr>
      <t xml:space="preserve">   Wenn der Abrechnungszeitraum eine kürzere Periode als ein Kalenderjahr vorsieht, ist hier die Anzahl der tatsächlich beschäftigte bzw. abzurechnenden Monate anzugeben (z.B. Beschäftigung von 01.01. bis 30.06. = 6). Bei vollen Kalenderjahren ist "12" einzutragen.</t>
    </r>
  </si>
  <si>
    <t>Sonstige 
Besonderheiten</t>
  </si>
  <si>
    <t>Jährl. Höchstb.</t>
  </si>
  <si>
    <t>jährl. SV</t>
  </si>
  <si>
    <t>BV-Beitrag</t>
  </si>
  <si>
    <t>KommSt</t>
  </si>
  <si>
    <t>SV-Beitrag DG</t>
  </si>
  <si>
    <t>Beitragssätze</t>
  </si>
  <si>
    <t>SV-Beitrag DG-SZ</t>
  </si>
  <si>
    <t>Ich | Wir bestätige|n die Richtigkeit und Vollständigkeit aller Angaben.</t>
  </si>
  <si>
    <t>Der Förderungswerber nimmt zur Kenntnis, dass eine unrichtige Bestätigung einen Rückforderungsgrund darstellt und der Förderungswerber bis zur Höhe des Rückforderungsanspruchs haftet.</t>
  </si>
  <si>
    <t>Ausschreibung:</t>
  </si>
  <si>
    <t>Wöchentliche Normalarbeits-
zeit in h</t>
  </si>
  <si>
    <r>
      <t>Jahres-
arbeits-
zeit</t>
    </r>
    <r>
      <rPr>
        <b/>
        <sz val="9"/>
        <rFont val="Corbel"/>
        <family val="2"/>
      </rPr>
      <t xml:space="preserve"> </t>
    </r>
    <r>
      <rPr>
        <b/>
        <vertAlign val="superscript"/>
        <sz val="9"/>
        <rFont val="Corbel"/>
        <family val="2"/>
      </rPr>
      <t>4</t>
    </r>
  </si>
  <si>
    <r>
      <t xml:space="preserve">Gesamt-
gehaltskosten </t>
    </r>
    <r>
      <rPr>
        <vertAlign val="superscript"/>
        <sz val="8"/>
        <rFont val="Corbel"/>
        <family val="2"/>
      </rPr>
      <t>2</t>
    </r>
  </si>
  <si>
    <r>
      <t xml:space="preserve">im Projekt ge-
leistete Stunden </t>
    </r>
    <r>
      <rPr>
        <b/>
        <vertAlign val="superscript"/>
        <sz val="9"/>
        <rFont val="Corbel"/>
        <family val="2"/>
      </rPr>
      <t>6</t>
    </r>
  </si>
  <si>
    <r>
      <t xml:space="preserve">Entgelt-
ersatz-
leistungen </t>
    </r>
    <r>
      <rPr>
        <b/>
        <vertAlign val="superscript"/>
        <sz val="10"/>
        <rFont val="Corbel"/>
        <family val="2"/>
      </rPr>
      <t>7</t>
    </r>
  </si>
  <si>
    <r>
      <t xml:space="preserve">Stunden-satz </t>
    </r>
    <r>
      <rPr>
        <b/>
        <vertAlign val="superscript"/>
        <sz val="9"/>
        <rFont val="Corbel"/>
        <family val="2"/>
      </rPr>
      <t>5</t>
    </r>
  </si>
  <si>
    <r>
      <rPr>
        <vertAlign val="superscript"/>
        <sz val="9"/>
        <rFont val="Corbel"/>
        <family val="2"/>
      </rPr>
      <t>6</t>
    </r>
    <r>
      <rPr>
        <sz val="9"/>
        <rFont val="Corbel"/>
        <family val="2"/>
      </rPr>
      <t xml:space="preserve">   Die im Projekt geleisteten Stunden wurden anhand von nachvollziehbaren Zeitaufzeichnungen des jeweiligen Mitarbeiters unter Berücksichtigung der gesetzlichen Höchstarbeitszeiten nachgewiesen.</t>
    </r>
  </si>
  <si>
    <r>
      <rPr>
        <vertAlign val="superscript"/>
        <sz val="9"/>
        <rFont val="Corbel"/>
        <family val="2"/>
      </rPr>
      <t>7</t>
    </r>
    <r>
      <rPr>
        <sz val="9"/>
        <rFont val="Corbel"/>
        <family val="2"/>
      </rPr>
      <t xml:space="preserve">   Hierunter sind sämtliche Entgeltersatzleistungen zu erfassen, die der Dienstnehmer in Zusammenhang mit dem Mitarbeiter erhält (z.B. Kurzarbeitergeld, Vergütung von Sonderbetreuungszeit, Ersatzleistungen gem. Epidemiegesetz, Altersteilzeitgeld, Eingliederungsbeihilfen)</t>
    </r>
  </si>
  <si>
    <r>
      <rPr>
        <vertAlign val="superscript"/>
        <sz val="9"/>
        <rFont val="Corbel"/>
        <family val="2"/>
      </rPr>
      <t>5</t>
    </r>
    <r>
      <rPr>
        <sz val="9"/>
        <rFont val="Corbel"/>
        <family val="2"/>
      </rPr>
      <t xml:space="preserve">  Der Stundensatz beträgt bei einem unselbständigen Geschäftsführer max. EUR 50,00.</t>
    </r>
  </si>
  <si>
    <t>Berechnung Personalkosten 2018-2024</t>
  </si>
  <si>
    <r>
      <rPr>
        <vertAlign val="superscript"/>
        <sz val="9"/>
        <rFont val="Corbel"/>
        <family val="2"/>
      </rPr>
      <t>1</t>
    </r>
    <r>
      <rPr>
        <sz val="9"/>
        <rFont val="Corbel"/>
        <family val="2"/>
      </rPr>
      <t xml:space="preserve">   Summe fester Gehaltsbestandteile (ohne Reisekosten, Einmalzahlungen, Überstunden, Entschädigungsleistungen und dergleichen) </t>
    </r>
    <r>
      <rPr>
        <b/>
        <sz val="9"/>
        <rFont val="Corbel"/>
        <family val="2"/>
      </rPr>
      <t>pro Jahr</t>
    </r>
    <r>
      <rPr>
        <sz val="9"/>
        <rFont val="Corbel"/>
        <family val="2"/>
      </rPr>
      <t>. Der Unternehmerlohn (selbstständiges Beschäftigungsverhältnis) ist mit einem Stundensatz von EUR 50,00 für max. 1.720 h|Jahr förderfähig.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</si>
</sst>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24"/>
      <name val="Corbel"/>
      <family val="2"/>
    </font>
    <font>
      <sz val="10"/>
      <name val="Corbel"/>
      <family val="2"/>
    </font>
    <font>
      <b/>
      <sz val="10"/>
      <name val="Corbel"/>
      <family val="2"/>
    </font>
    <font>
      <sz val="10"/>
      <name val="Arial"/>
      <family val="2"/>
    </font>
    <font>
      <b/>
      <sz val="12"/>
      <name val="Corbel"/>
      <family val="2"/>
    </font>
    <font>
      <b/>
      <sz val="9"/>
      <name val="Corbel"/>
      <family val="2"/>
    </font>
    <font>
      <b/>
      <vertAlign val="superscript"/>
      <sz val="9"/>
      <name val="Corbel"/>
      <family val="2"/>
    </font>
    <font>
      <b/>
      <sz val="10"/>
      <color indexed="9"/>
      <name val="Corbel"/>
      <family val="2"/>
    </font>
    <font>
      <sz val="9"/>
      <name val="Corbel"/>
      <family val="2"/>
    </font>
    <font>
      <vertAlign val="superscript"/>
      <sz val="9"/>
      <name val="Corbel"/>
      <family val="2"/>
    </font>
    <font>
      <b/>
      <sz val="10"/>
      <color theme="0"/>
      <name val="Corbel"/>
      <family val="2"/>
    </font>
    <font>
      <sz val="10"/>
      <color theme="1"/>
      <name val="Arial"/>
      <family val="2"/>
    </font>
    <font>
      <sz val="10"/>
      <color theme="0" tint="-0.499984740745262"/>
      <name val="Corbel"/>
      <family val="2"/>
    </font>
    <font>
      <sz val="8"/>
      <name val="Corbel"/>
      <family val="2"/>
    </font>
    <font>
      <vertAlign val="superscript"/>
      <sz val="8"/>
      <name val="Corbel"/>
      <family val="2"/>
    </font>
    <font>
      <b/>
      <sz val="10"/>
      <color theme="0" tint="-0.499984740745262"/>
      <name val="Corbel"/>
      <family val="2"/>
    </font>
    <font>
      <b/>
      <i/>
      <sz val="10"/>
      <color theme="0" tint="-0.499984740745262"/>
      <name val="Corbel"/>
      <family val="2"/>
    </font>
    <font>
      <sz val="11"/>
      <name val="Corbel"/>
      <family val="2"/>
    </font>
    <font>
      <b/>
      <u/>
      <sz val="10"/>
      <name val="Corbel"/>
      <family val="2"/>
    </font>
    <font>
      <u/>
      <sz val="10"/>
      <name val="Corbel"/>
      <family val="2"/>
    </font>
    <font>
      <b/>
      <i/>
      <sz val="10"/>
      <name val="Corbel"/>
      <family val="2"/>
    </font>
    <font>
      <sz val="10.5"/>
      <name val="Corbel"/>
      <family val="2"/>
    </font>
    <font>
      <sz val="12"/>
      <name val="Corbel"/>
      <family val="2"/>
    </font>
    <font>
      <sz val="10"/>
      <color rgb="FFFF0000"/>
      <name val="Corbel"/>
      <family val="2"/>
    </font>
    <font>
      <b/>
      <vertAlign val="superscript"/>
      <sz val="10"/>
      <name val="Corbe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3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3" fillId="6" borderId="4" xfId="0" applyFont="1" applyFill="1" applyBorder="1" applyAlignment="1" applyProtection="1">
      <alignment vertical="center"/>
      <protection locked="0"/>
    </xf>
    <xf numFmtId="0" fontId="3" fillId="0" borderId="0" xfId="0" applyFont="1" applyProtection="1"/>
    <xf numFmtId="0" fontId="3" fillId="0" borderId="0" xfId="0" applyFont="1" applyFill="1" applyProtection="1"/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4" fillId="2" borderId="0" xfId="0" applyFont="1" applyFill="1" applyProtection="1"/>
    <xf numFmtId="0" fontId="4" fillId="2" borderId="0" xfId="0" applyFont="1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43" fontId="3" fillId="0" borderId="0" xfId="2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5" borderId="4" xfId="0" applyFont="1" applyFill="1" applyBorder="1" applyAlignment="1" applyProtection="1">
      <alignment horizontal="center" wrapText="1"/>
    </xf>
    <xf numFmtId="43" fontId="4" fillId="5" borderId="4" xfId="2" applyFont="1" applyFill="1" applyBorder="1" applyAlignment="1" applyProtection="1">
      <alignment horizontal="center" vertical="center" wrapText="1"/>
    </xf>
    <xf numFmtId="43" fontId="15" fillId="5" borderId="4" xfId="2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4" fontId="3" fillId="0" borderId="0" xfId="0" applyNumberFormat="1" applyFont="1" applyAlignment="1" applyProtection="1">
      <alignment vertical="center"/>
    </xf>
    <xf numFmtId="43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Protection="1"/>
    <xf numFmtId="4" fontId="3" fillId="0" borderId="0" xfId="0" applyNumberFormat="1" applyFont="1" applyFill="1" applyBorder="1" applyProtection="1"/>
    <xf numFmtId="0" fontId="10" fillId="0" borderId="0" xfId="0" applyFont="1" applyProtection="1"/>
    <xf numFmtId="0" fontId="12" fillId="0" borderId="0" xfId="0" applyFont="1" applyFill="1" applyBorder="1" applyProtection="1"/>
    <xf numFmtId="4" fontId="12" fillId="0" borderId="0" xfId="0" applyNumberFormat="1" applyFont="1" applyFill="1" applyBorder="1" applyProtection="1"/>
    <xf numFmtId="43" fontId="4" fillId="0" borderId="0" xfId="2" applyFont="1" applyFill="1" applyBorder="1" applyAlignment="1" applyProtection="1">
      <alignment vertical="center"/>
    </xf>
    <xf numFmtId="4" fontId="9" fillId="0" borderId="0" xfId="0" applyNumberFormat="1" applyFont="1" applyFill="1" applyAlignment="1" applyProtection="1"/>
    <xf numFmtId="0" fontId="0" fillId="0" borderId="0" xfId="0" applyFill="1"/>
    <xf numFmtId="0" fontId="3" fillId="0" borderId="0" xfId="0" applyFont="1" applyFill="1" applyAlignment="1">
      <alignment vertical="center"/>
    </xf>
    <xf numFmtId="43" fontId="14" fillId="0" borderId="4" xfId="2" applyFont="1" applyFill="1" applyBorder="1" applyAlignment="1" applyProtection="1">
      <alignment vertical="center"/>
    </xf>
    <xf numFmtId="10" fontId="14" fillId="0" borderId="4" xfId="1" applyNumberFormat="1" applyFont="1" applyFill="1" applyBorder="1" applyAlignment="1" applyProtection="1">
      <alignment vertical="center"/>
    </xf>
    <xf numFmtId="43" fontId="3" fillId="0" borderId="0" xfId="2" applyFont="1" applyFill="1" applyAlignment="1">
      <alignment vertical="center"/>
    </xf>
    <xf numFmtId="0" fontId="3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vertical="center" wrapText="1"/>
    </xf>
    <xf numFmtId="0" fontId="3" fillId="0" borderId="0" xfId="0" quotePrefix="1" applyFont="1" applyAlignment="1" applyProtection="1">
      <alignment horizontal="left" indent="1"/>
    </xf>
    <xf numFmtId="0" fontId="20" fillId="0" borderId="0" xfId="0" applyFont="1" applyProtection="1"/>
    <xf numFmtId="0" fontId="4" fillId="5" borderId="5" xfId="0" applyFont="1" applyFill="1" applyBorder="1" applyAlignment="1" applyProtection="1">
      <alignment horizontal="center" vertical="center" wrapText="1"/>
    </xf>
    <xf numFmtId="43" fontId="14" fillId="0" borderId="11" xfId="2" applyFont="1" applyFill="1" applyBorder="1" applyAlignment="1" applyProtection="1">
      <alignment vertical="center"/>
    </xf>
    <xf numFmtId="10" fontId="14" fillId="0" borderId="11" xfId="1" applyNumberFormat="1" applyFont="1" applyFill="1" applyBorder="1" applyAlignment="1" applyProtection="1">
      <alignment vertical="center"/>
    </xf>
    <xf numFmtId="10" fontId="14" fillId="0" borderId="12" xfId="1" applyNumberFormat="1" applyFont="1" applyFill="1" applyBorder="1" applyAlignment="1" applyProtection="1">
      <alignment vertical="center"/>
    </xf>
    <xf numFmtId="10" fontId="14" fillId="0" borderId="13" xfId="1" applyNumberFormat="1" applyFont="1" applyFill="1" applyBorder="1" applyAlignment="1" applyProtection="1">
      <alignment vertical="center"/>
    </xf>
    <xf numFmtId="43" fontId="14" fillId="0" borderId="14" xfId="2" applyFont="1" applyFill="1" applyBorder="1" applyAlignment="1" applyProtection="1">
      <alignment vertical="center"/>
    </xf>
    <xf numFmtId="10" fontId="14" fillId="0" borderId="14" xfId="1" applyNumberFormat="1" applyFont="1" applyFill="1" applyBorder="1" applyAlignment="1" applyProtection="1">
      <alignment vertical="center"/>
    </xf>
    <xf numFmtId="10" fontId="14" fillId="0" borderId="15" xfId="1" applyNumberFormat="1" applyFont="1" applyFill="1" applyBorder="1" applyAlignment="1" applyProtection="1">
      <alignment vertical="center"/>
    </xf>
    <xf numFmtId="0" fontId="22" fillId="0" borderId="0" xfId="0" applyFont="1" applyProtection="1"/>
    <xf numFmtId="0" fontId="23" fillId="0" borderId="0" xfId="0" applyFont="1" applyAlignment="1"/>
    <xf numFmtId="0" fontId="23" fillId="0" borderId="0" xfId="0" applyFont="1"/>
    <xf numFmtId="0" fontId="19" fillId="0" borderId="0" xfId="0" applyFont="1"/>
    <xf numFmtId="0" fontId="3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9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4" fillId="0" borderId="0" xfId="0" applyFont="1" applyBorder="1" applyAlignment="1"/>
    <xf numFmtId="0" fontId="3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/>
    <xf numFmtId="0" fontId="3" fillId="0" borderId="10" xfId="0" applyFont="1" applyBorder="1"/>
    <xf numFmtId="0" fontId="19" fillId="0" borderId="10" xfId="0" applyFont="1" applyBorder="1"/>
    <xf numFmtId="0" fontId="10" fillId="0" borderId="0" xfId="0" applyFont="1" applyAlignment="1" applyProtection="1">
      <alignment horizontal="left" indent="1"/>
    </xf>
    <xf numFmtId="0" fontId="4" fillId="3" borderId="0" xfId="0" applyFont="1" applyFill="1" applyProtection="1"/>
    <xf numFmtId="0" fontId="3" fillId="3" borderId="0" xfId="0" applyFont="1" applyFill="1" applyProtection="1"/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wrapText="1"/>
    </xf>
    <xf numFmtId="0" fontId="3" fillId="0" borderId="10" xfId="0" applyFont="1" applyBorder="1" applyProtection="1">
      <protection locked="0"/>
    </xf>
    <xf numFmtId="43" fontId="18" fillId="0" borderId="16" xfId="2" applyFont="1" applyFill="1" applyBorder="1" applyAlignment="1" applyProtection="1">
      <alignment horizontal="center" vertical="center"/>
    </xf>
    <xf numFmtId="43" fontId="18" fillId="0" borderId="17" xfId="2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 wrapText="1"/>
    </xf>
    <xf numFmtId="43" fontId="3" fillId="0" borderId="0" xfId="0" applyNumberFormat="1" applyFont="1" applyProtection="1"/>
    <xf numFmtId="4" fontId="25" fillId="0" borderId="0" xfId="0" applyNumberFormat="1" applyFont="1" applyFill="1" applyBorder="1" applyAlignment="1" applyProtection="1">
      <alignment horizontal="right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/>
    </xf>
    <xf numFmtId="4" fontId="3" fillId="6" borderId="5" xfId="2" applyNumberFormat="1" applyFont="1" applyFill="1" applyBorder="1" applyAlignment="1" applyProtection="1">
      <alignment vertical="center"/>
      <protection locked="0"/>
    </xf>
    <xf numFmtId="4" fontId="3" fillId="4" borderId="6" xfId="2" applyNumberFormat="1" applyFont="1" applyFill="1" applyBorder="1" applyAlignment="1" applyProtection="1">
      <alignment vertical="center"/>
    </xf>
    <xf numFmtId="4" fontId="4" fillId="5" borderId="5" xfId="2" applyNumberFormat="1" applyFont="1" applyFill="1" applyBorder="1" applyAlignment="1" applyProtection="1">
      <alignment vertical="center"/>
    </xf>
    <xf numFmtId="4" fontId="4" fillId="3" borderId="7" xfId="2" applyNumberFormat="1" applyFont="1" applyFill="1" applyBorder="1" applyAlignment="1" applyProtection="1">
      <alignment vertical="center"/>
    </xf>
    <xf numFmtId="4" fontId="3" fillId="6" borderId="4" xfId="2" applyNumberFormat="1" applyFont="1" applyFill="1" applyBorder="1" applyAlignment="1" applyProtection="1">
      <alignment vertical="center"/>
      <protection locked="0"/>
    </xf>
    <xf numFmtId="4" fontId="15" fillId="4" borderId="4" xfId="2" applyNumberFormat="1" applyFont="1" applyFill="1" applyBorder="1" applyAlignment="1" applyProtection="1">
      <alignment vertical="center"/>
    </xf>
    <xf numFmtId="4" fontId="15" fillId="4" borderId="4" xfId="0" applyNumberFormat="1" applyFont="1" applyFill="1" applyBorder="1" applyAlignment="1" applyProtection="1">
      <alignment vertical="center"/>
    </xf>
    <xf numFmtId="4" fontId="3" fillId="0" borderId="4" xfId="2" applyNumberFormat="1" applyFont="1" applyFill="1" applyBorder="1" applyAlignment="1" applyProtection="1">
      <alignment vertical="center"/>
    </xf>
    <xf numFmtId="4" fontId="3" fillId="4" borderId="4" xfId="2" applyNumberFormat="1" applyFont="1" applyFill="1" applyBorder="1" applyAlignment="1" applyProtection="1">
      <alignment vertical="center"/>
    </xf>
    <xf numFmtId="4" fontId="3" fillId="0" borderId="0" xfId="2" applyNumberFormat="1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vertical="center"/>
    </xf>
    <xf numFmtId="4" fontId="3" fillId="0" borderId="0" xfId="0" applyNumberFormat="1" applyFont="1" applyFill="1" applyProtection="1"/>
    <xf numFmtId="0" fontId="15" fillId="5" borderId="4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43" fontId="18" fillId="0" borderId="1" xfId="2" applyFont="1" applyFill="1" applyBorder="1" applyAlignment="1" applyProtection="1">
      <alignment horizontal="center" vertical="center"/>
    </xf>
    <xf numFmtId="43" fontId="18" fillId="0" borderId="2" xfId="2" applyFont="1" applyFill="1" applyBorder="1" applyAlignment="1" applyProtection="1">
      <alignment horizontal="center" vertical="center"/>
    </xf>
    <xf numFmtId="43" fontId="18" fillId="0" borderId="3" xfId="2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4" fillId="2" borderId="0" xfId="0" applyFont="1" applyFill="1" applyAlignment="1" applyProtection="1">
      <alignment horizontal="left" wrapText="1"/>
    </xf>
    <xf numFmtId="0" fontId="4" fillId="2" borderId="9" xfId="0" applyFont="1" applyFill="1" applyBorder="1" applyAlignment="1" applyProtection="1">
      <alignment horizontal="left" wrapText="1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horizontal="center" wrapText="1"/>
      <protection locked="0"/>
    </xf>
    <xf numFmtId="14" fontId="4" fillId="6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/>
      <protection locked="0"/>
    </xf>
    <xf numFmtId="0" fontId="4" fillId="6" borderId="21" xfId="0" applyFont="1" applyFill="1" applyBorder="1" applyAlignment="1" applyProtection="1">
      <alignment horizontal="center"/>
      <protection locked="0"/>
    </xf>
  </cellXfs>
  <cellStyles count="11">
    <cellStyle name="Komma 2" xfId="3" xr:uid="{00000000-0005-0000-0000-000000000000}"/>
    <cellStyle name="Komma 3" xfId="2" xr:uid="{00000000-0005-0000-0000-000001000000}"/>
    <cellStyle name="Komma 3 2" xfId="4" xr:uid="{00000000-0005-0000-0000-000002000000}"/>
    <cellStyle name="Prozent" xfId="1" builtinId="5"/>
    <cellStyle name="Prozent 2" xfId="5" xr:uid="{00000000-0005-0000-0000-000004000000}"/>
    <cellStyle name="Standard" xfId="0" builtinId="0"/>
    <cellStyle name="Standard 2" xfId="6" xr:uid="{00000000-0005-0000-0000-000006000000}"/>
    <cellStyle name="Standard 2 2" xfId="7" xr:uid="{00000000-0005-0000-0000-000007000000}"/>
    <cellStyle name="Standard 3" xfId="8" xr:uid="{00000000-0005-0000-0000-000008000000}"/>
    <cellStyle name="Standard 4" xfId="9" xr:uid="{00000000-0005-0000-0000-000009000000}"/>
    <cellStyle name="Standard 4 2" xfId="10" xr:uid="{00000000-0005-0000-0000-00000A000000}"/>
  </cellStyles>
  <dxfs count="5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0"/>
  <sheetViews>
    <sheetView showGridLines="0" showRowColHeaders="0" tabSelected="1" showRuler="0" zoomScaleNormal="100" zoomScaleSheetLayoutView="70" workbookViewId="0">
      <selection activeCell="D3" sqref="D3:E3"/>
    </sheetView>
  </sheetViews>
  <sheetFormatPr baseColWidth="10" defaultColWidth="11.42578125" defaultRowHeight="12.75" x14ac:dyDescent="0.2"/>
  <cols>
    <col min="1" max="1" width="26.5703125" style="2" customWidth="1"/>
    <col min="2" max="2" width="25.5703125" style="2" customWidth="1"/>
    <col min="3" max="3" width="14" style="2" customWidth="1"/>
    <col min="4" max="4" width="14.5703125" style="2" customWidth="1"/>
    <col min="5" max="5" width="13.85546875" style="2" bestFit="1" customWidth="1"/>
    <col min="6" max="6" width="10" style="2" bestFit="1" customWidth="1"/>
    <col min="7" max="7" width="11.5703125" style="2" hidden="1" customWidth="1"/>
    <col min="8" max="8" width="12.85546875" style="2" hidden="1" customWidth="1"/>
    <col min="9" max="9" width="8" style="2" hidden="1" customWidth="1"/>
    <col min="10" max="10" width="6.7109375" style="2" hidden="1" customWidth="1"/>
    <col min="11" max="11" width="9.42578125" style="2" hidden="1" customWidth="1"/>
    <col min="12" max="12" width="8" style="3" hidden="1" customWidth="1"/>
    <col min="13" max="14" width="13.28515625" style="2" bestFit="1" customWidth="1"/>
    <col min="15" max="15" width="14" style="2" bestFit="1" customWidth="1"/>
    <col min="16" max="17" width="8.85546875" style="2" customWidth="1"/>
    <col min="18" max="18" width="15.42578125" style="2" bestFit="1" customWidth="1"/>
    <col min="19" max="19" width="17.140625" style="2" customWidth="1"/>
    <col min="20" max="20" width="30.7109375" style="2" customWidth="1"/>
    <col min="21" max="21" width="4.7109375" style="2" customWidth="1"/>
    <col min="22" max="22" width="10.85546875" customWidth="1"/>
    <col min="23" max="16384" width="11.42578125" style="2"/>
  </cols>
  <sheetData>
    <row r="1" spans="1:24" ht="31.5" x14ac:dyDescent="0.5">
      <c r="A1" s="98" t="s">
        <v>56</v>
      </c>
      <c r="B1" s="98"/>
      <c r="C1" s="98"/>
      <c r="D1" s="98"/>
      <c r="E1" s="98"/>
      <c r="F1" s="98"/>
      <c r="G1" s="98"/>
    </row>
    <row r="2" spans="1:24" s="5" customFormat="1" ht="12.75" customHeight="1" x14ac:dyDescent="0.2">
      <c r="A2" s="4"/>
      <c r="B2" s="4"/>
      <c r="C2" s="4"/>
      <c r="D2" s="4"/>
      <c r="E2" s="4"/>
      <c r="F2" s="4"/>
      <c r="K2" s="6"/>
    </row>
    <row r="3" spans="1:24" x14ac:dyDescent="0.2">
      <c r="A3" s="66" t="s">
        <v>0</v>
      </c>
      <c r="B3" s="67"/>
      <c r="C3" s="68"/>
      <c r="D3" s="101"/>
      <c r="E3" s="101"/>
      <c r="K3" s="3"/>
      <c r="L3" s="2"/>
      <c r="U3"/>
      <c r="V3" s="2"/>
    </row>
    <row r="4" spans="1:24" x14ac:dyDescent="0.2">
      <c r="A4" s="7" t="s">
        <v>13</v>
      </c>
      <c r="B4" s="67"/>
      <c r="C4" s="68"/>
      <c r="D4" s="101"/>
      <c r="E4" s="101"/>
      <c r="K4" s="3"/>
      <c r="L4" s="2"/>
      <c r="M4" s="37" t="s">
        <v>22</v>
      </c>
      <c r="U4"/>
      <c r="V4" s="2"/>
    </row>
    <row r="5" spans="1:24" x14ac:dyDescent="0.2">
      <c r="C5" s="3"/>
      <c r="K5" s="3"/>
      <c r="L5" s="2"/>
      <c r="U5"/>
      <c r="V5" s="2"/>
    </row>
    <row r="6" spans="1:24" x14ac:dyDescent="0.2">
      <c r="A6" s="7" t="s">
        <v>1</v>
      </c>
      <c r="B6" s="67"/>
      <c r="C6" s="68"/>
      <c r="D6" s="101"/>
      <c r="E6" s="101"/>
      <c r="K6" s="3"/>
      <c r="L6" s="2"/>
      <c r="M6" s="36" t="s">
        <v>23</v>
      </c>
      <c r="U6"/>
      <c r="V6" s="2"/>
    </row>
    <row r="7" spans="1:24" x14ac:dyDescent="0.2">
      <c r="A7" s="7" t="s">
        <v>46</v>
      </c>
      <c r="B7" s="67"/>
      <c r="C7" s="68"/>
      <c r="D7" s="104" t="s">
        <v>14</v>
      </c>
      <c r="E7" s="105"/>
      <c r="K7" s="3"/>
      <c r="L7" s="2"/>
      <c r="M7" s="36" t="s">
        <v>27</v>
      </c>
      <c r="U7"/>
      <c r="V7" s="2"/>
    </row>
    <row r="8" spans="1:24" x14ac:dyDescent="0.2">
      <c r="A8" s="8" t="s">
        <v>2</v>
      </c>
      <c r="B8" s="67"/>
      <c r="C8" s="69"/>
      <c r="D8" s="102"/>
      <c r="E8" s="102"/>
      <c r="K8" s="3"/>
      <c r="L8" s="2"/>
      <c r="M8" s="36" t="s">
        <v>25</v>
      </c>
      <c r="U8"/>
      <c r="V8" s="2"/>
    </row>
    <row r="9" spans="1:24" x14ac:dyDescent="0.2">
      <c r="A9" s="7" t="s">
        <v>3</v>
      </c>
      <c r="B9" s="67"/>
      <c r="C9" s="68"/>
      <c r="D9" s="101"/>
      <c r="E9" s="101"/>
      <c r="K9" s="3"/>
      <c r="L9" s="2"/>
      <c r="M9" s="36" t="s">
        <v>24</v>
      </c>
      <c r="U9"/>
      <c r="V9" s="2"/>
    </row>
    <row r="10" spans="1:24" x14ac:dyDescent="0.2">
      <c r="C10" s="3"/>
      <c r="H10" s="9"/>
      <c r="K10" s="3"/>
      <c r="L10" s="2"/>
      <c r="U10"/>
      <c r="V10" s="2"/>
    </row>
    <row r="11" spans="1:24" x14ac:dyDescent="0.2">
      <c r="A11" s="99" t="s">
        <v>32</v>
      </c>
      <c r="B11" s="99"/>
      <c r="C11" s="100"/>
      <c r="D11" s="103"/>
      <c r="E11" s="103"/>
      <c r="K11" s="3"/>
      <c r="L11" s="2"/>
      <c r="O11" s="9"/>
      <c r="T11" s="77"/>
      <c r="U11"/>
      <c r="V11" s="2"/>
    </row>
    <row r="12" spans="1:24" x14ac:dyDescent="0.2">
      <c r="A12" s="99" t="s">
        <v>21</v>
      </c>
      <c r="B12" s="99"/>
      <c r="C12" s="100"/>
      <c r="D12" s="103"/>
      <c r="E12" s="103"/>
      <c r="K12" s="3"/>
      <c r="L12" s="2"/>
      <c r="T12" s="77"/>
      <c r="U12"/>
      <c r="V12" s="2"/>
    </row>
    <row r="13" spans="1:24" x14ac:dyDescent="0.2">
      <c r="A13" s="10"/>
      <c r="B13" s="10"/>
      <c r="C13" s="10"/>
      <c r="K13" s="3"/>
      <c r="M13" s="46" t="s">
        <v>26</v>
      </c>
      <c r="N13" s="3"/>
      <c r="O13" s="3"/>
      <c r="P13" s="3"/>
      <c r="Q13" s="3"/>
      <c r="R13" s="3"/>
      <c r="S13" s="3"/>
      <c r="T13" s="3"/>
      <c r="U13"/>
      <c r="V13" s="3"/>
    </row>
    <row r="14" spans="1:24" ht="13.5" thickBot="1" x14ac:dyDescent="0.25">
      <c r="K14" s="3"/>
      <c r="L14" s="2"/>
      <c r="U14"/>
      <c r="V14" s="2"/>
    </row>
    <row r="15" spans="1:24" ht="51" customHeight="1" x14ac:dyDescent="0.2">
      <c r="A15" s="16" t="s">
        <v>16</v>
      </c>
      <c r="B15" s="16" t="s">
        <v>19</v>
      </c>
      <c r="C15" s="18" t="s">
        <v>18</v>
      </c>
      <c r="D15" s="16" t="s">
        <v>36</v>
      </c>
      <c r="E15" s="13" t="s">
        <v>5</v>
      </c>
      <c r="F15" s="14" t="s">
        <v>6</v>
      </c>
      <c r="G15" s="15" t="s">
        <v>7</v>
      </c>
      <c r="H15" s="15" t="s">
        <v>8</v>
      </c>
      <c r="I15" s="15" t="s">
        <v>9</v>
      </c>
      <c r="J15" s="15" t="s">
        <v>10</v>
      </c>
      <c r="K15" s="15" t="s">
        <v>11</v>
      </c>
      <c r="L15" s="15" t="s">
        <v>12</v>
      </c>
      <c r="M15" s="93" t="s">
        <v>49</v>
      </c>
      <c r="N15" s="14" t="s">
        <v>47</v>
      </c>
      <c r="O15" s="16" t="s">
        <v>33</v>
      </c>
      <c r="P15" s="16" t="s">
        <v>48</v>
      </c>
      <c r="Q15" s="94" t="s">
        <v>52</v>
      </c>
      <c r="R15" s="38" t="s">
        <v>50</v>
      </c>
      <c r="S15" s="38" t="s">
        <v>51</v>
      </c>
      <c r="T15" s="17" t="s">
        <v>15</v>
      </c>
      <c r="U15" s="3"/>
    </row>
    <row r="16" spans="1:24" s="19" customFormat="1" x14ac:dyDescent="0.2">
      <c r="A16" s="1"/>
      <c r="B16" s="1" t="s">
        <v>14</v>
      </c>
      <c r="C16" s="1" t="s">
        <v>14</v>
      </c>
      <c r="D16" s="1" t="s">
        <v>14</v>
      </c>
      <c r="E16" s="85"/>
      <c r="F16" s="85"/>
      <c r="G16" s="86">
        <f>IF(C16=$A$57,(IF(E16&gt;$E$57,$E$57*$G$57,E16*$G$57)),IF(C16=$A$56,(IF(E16&gt;$E$56,$E$56*$G$56,E16*$G$56)),IF(C16=$A$55,(IF(E16&gt;$E$55,$E$55*$G$55,E16*$G$55)),IF(C16=$A$54,(IF(E16&gt;$E$54,$E$54*$G$54,E16*$G$54)),IF(C16=$A$53,(IF(E16&gt;$E$53,$E$53*$G$53,E16*$G$53)),IF(C16=$A$52,(IF(E16&gt;$E$52,$E$52*$G$52,E16*$G$52)),IF(C16=$A$51,(IF(E16&gt;$E$51,$E$51*$G$51,E16*$G$51)),0)))))))</f>
        <v>0</v>
      </c>
      <c r="H16" s="86">
        <f>IF(C16=$A$57,(IF(F16&gt;$F$57,$F$57*$H$57,F16*$H$57)),IF(C16=$A$56,(IF(F16&gt;$F$56,$F$56*$H$56,F16*$H$56)),IF(C16=$A$55,(IF(F16&gt;$F$55,$F$55*$H$55,F16*$H$55)),IF(C16=$A$54,(IF(F16&gt;$F$54,$F$54*$H$54,F16*$H$54)),IF(C16=$A$53,(IF(F16&gt;$F$53,$F$53*$H$53,F16*$H$53)),IF(C16=$A$52,(IF(F16&gt;$F$52,$F$52*$H$52,F16*$H$52)),IF(C16=$A$51,(IF(F16&gt;$F$51,$F$51*$H$51,F16*$H$51)),0)))))))</f>
        <v>0</v>
      </c>
      <c r="I16" s="86">
        <f>IF(C16=$A$57,(E16+F16)*$I$57,IF(C16=$A$57,(E16+F16)*$I$56,IF(C16=$A$56,(E16+F16)*$I$56,IF(C16=$A$56,(E16+F16)*$I$56,IF(C16=$A$55,(E16+F16)*$I$55,IF(C16=$A$54,(E16+F16)*$I$54,IF(C16=$A$53,(E16+F16)*$I$53,IF(C16=$A$52,(E16+F16)*$I$52,IF(C16=$A$51,(E16+F16)*$I$51,0)))))))))</f>
        <v>0</v>
      </c>
      <c r="J16" s="86">
        <f>IF(D16="kein DZ",0,(IF(C16=$A$57,(E16+F16)*$J$57,IF(C16=$A$56,(E16+F16)*$J$56,IF(C16=$A$55,(E16+F16)*$J$55,IF(C16=$A$54,(E16+F16)*$J$54,IF(C16=$A$53,(E16+F16)*$J$53,IF(C16=$A$52,(E16+F16)*$J$52,IF(C16=$A$51,(E16+F16)*$J$51,0)))))))))</f>
        <v>0</v>
      </c>
      <c r="K16" s="86">
        <f>IF(D16="keine Komm.St.",0,(IF(C16=$A$57,(E16+F16)*$K$57,IF(C16=$A$56,(E16+F16)*$K$56,IF(C16=$A$55,(E16+F16)*$K$55,IF(C16=$A$54,(E16+F16)*$K$54,IF(C16=$A$53,(E16+F16)*$K$53,IF(C16=$A$52,(E16+F16)*$K$52,IF(C16=$A$51,(E16+F16)*$K$51,0)))))))))</f>
        <v>0</v>
      </c>
      <c r="L16" s="86">
        <f>IF(C16=$A$57,(E16+F16)*$L$57,IF(C16=$A$56,(E16+F16)*$L$56,IF(C16=$A$55,(E16+F16)*$L$55,IF(C16=$A$54,(E16+F16)*$L$54,IF(C16=$A$53,(E16+F16)*$L$53,IF(C16=$A$52,(E16+F16)*$L$52,IF(C16=$A$51,(E16+F16)*$L$51,0)))))))</f>
        <v>0</v>
      </c>
      <c r="M16" s="87">
        <f>SUM(E16:L16)-S16</f>
        <v>0</v>
      </c>
      <c r="N16" s="85"/>
      <c r="O16" s="85"/>
      <c r="P16" s="88">
        <f>IF((1720/12*O16)/40*N16&gt;(1720/12*O16),(1720/12*O16),(1720/12*O16)/40*N16)</f>
        <v>0</v>
      </c>
      <c r="Q16" s="89">
        <f>IF(AND(B16="Unselbständiger Geschäftsführer",IFERROR(M16/P16,0)&gt;50),50,IFERROR(M16/P16,0))</f>
        <v>0</v>
      </c>
      <c r="R16" s="81"/>
      <c r="S16" s="81"/>
      <c r="T16" s="82" t="str">
        <f>IFERROR(IF($D$7="Bitte auswählen","Bitte oben Ausschreibung wählen",IF($D$7="»TD|IKT«",(IF(B16="Bitte auswählen","Bitte Art der Beschäftigung angeben",IF(C16="Bitte auswählen","Bitte Lohnjahr auswählen",IF(OR(B16="Unselbstständig",B16="Unselbständiger Geschäftsführer"),Q16*R16,40*R16))*1.25)),IF(B16="Bitte auswählen","Bitte Art der Beschäftigung angeben",IF(C16="Bitte auswählen","Bitte Lohnjahr auswählen",IF(OR(B16="Unselbstständig",B16="Unselbständiger Geschäftsführer"),Q16*R16,IF($D$7="»Start F&amp;E«",50*R16,50*R16)))))),"Bitte Lohnjahr angeben")</f>
        <v>Bitte oben Ausschreibung wählen</v>
      </c>
      <c r="U16" s="12"/>
      <c r="X16" s="20"/>
    </row>
    <row r="17" spans="1:24" s="19" customFormat="1" x14ac:dyDescent="0.2">
      <c r="A17" s="1"/>
      <c r="B17" s="1" t="s">
        <v>14</v>
      </c>
      <c r="C17" s="1" t="s">
        <v>14</v>
      </c>
      <c r="D17" s="1" t="s">
        <v>14</v>
      </c>
      <c r="E17" s="85"/>
      <c r="F17" s="85"/>
      <c r="G17" s="86">
        <f t="shared" ref="G17:G38" si="0">IF(C17=$A$57,(IF(E17&gt;$E$57,$E$57*$G$57,E17*$G$57)),IF(C17=$A$56,(IF(E17&gt;$E$56,$E$56*$G$56,E17*$G$56)),IF(C17=$A$55,(IF(E17&gt;$E$55,$E$55*$G$55,E17*$G$55)),IF(C17=$A$54,(IF(E17&gt;$E$54,$E$54*$G$54,E17*$G$54)),IF(C17=$A$53,(IF(E17&gt;$E$53,$E$53*$G$53,E17*$G$53)),IF(C17=$A$52,(IF(E17&gt;$E$52,$E$52*$G$52,E17*$G$52)),IF(C17=$A$51,(IF(E17&gt;$E$51,$E$51*$G$51,E17*$G$51)),0)))))))</f>
        <v>0</v>
      </c>
      <c r="H17" s="86">
        <f t="shared" ref="H17:H38" si="1">IF(C17=$A$57,(IF(F17&gt;$F$57,$F$57*$H$57,F17*$H$57)),IF(C17=$A$56,(IF(F17&gt;$F$56,$F$56*$H$56,F17*$H$56)),IF(C17=$A$55,(IF(F17&gt;$F$55,$F$55*$H$55,F17*$H$55)),IF(C17=$A$54,(IF(F17&gt;$F$54,$F$54*$H$54,F17*$H$54)),IF(C17=$A$53,(IF(F17&gt;$F$53,$F$53*$H$53,F17*$H$53)),IF(C17=$A$52,(IF(F17&gt;$F$52,$F$52*$H$52,F17*$H$52)),IF(C17=$A$51,(IF(F17&gt;$F$51,$F$51*$H$51,F17*$H$51)),0)))))))</f>
        <v>0</v>
      </c>
      <c r="I17" s="86">
        <f t="shared" ref="I17:I38" si="2">IF(C17=$A$57,(E17+F17)*$I$57,IF(C17=$A$57,(E17+F17)*$I$56,IF(C17=$A$56,(E17+F17)*$I$56,IF(C17=$A$56,(E17+F17)*$I$56,IF(C17=$A$55,(E17+F17)*$I$55,IF(C17=$A$54,(E17+F17)*$I$54,IF(C17=$A$53,(E17+F17)*$I$53,IF(C17=$A$52,(E17+F17)*$I$52,IF(C17=$A$51,(E17+F17)*$I$51,0)))))))))</f>
        <v>0</v>
      </c>
      <c r="J17" s="86">
        <f t="shared" ref="J17:J38" si="3">IF(D17="kein DZ",0,(IF(C17=$A$57,(E17+F17)*$J$57,IF(C17=$A$56,(E17+F17)*$J$56,IF(C17=$A$55,(E17+F17)*$J$55,IF(C17=$A$54,(E17+F17)*$J$54,IF(C17=$A$53,(E17+F17)*$J$53,IF(C17=$A$52,(E17+F17)*$J$52,IF(C17=$A$51,(E17+F17)*$J$51,0)))))))))</f>
        <v>0</v>
      </c>
      <c r="K17" s="86">
        <f t="shared" ref="K17:K38" si="4">IF(D17="keine Komm.St.",0,(IF(C17=$A$57,(E17+F17)*$K$57,IF(C17=$A$56,(E17+F17)*$K$56,IF(C17=$A$55,(E17+F17)*$K$55,IF(C17=$A$54,(E17+F17)*$K$54,IF(C17=$A$53,(E17+F17)*$K$53,IF(C17=$A$52,(E17+F17)*$K$52,IF(C17=$A$51,(E17+F17)*$K$51,0)))))))))</f>
        <v>0</v>
      </c>
      <c r="L17" s="86">
        <f t="shared" ref="L17:L38" si="5">IF(C17=$A$57,(E17+F17)*$L$57,IF(C17=$A$56,(E17+F17)*$L$56,IF(C17=$A$55,(E17+F17)*$L$55,IF(C17=$A$54,(E17+F17)*$L$54,IF(C17=$A$53,(E17+F17)*$L$53,IF(C17=$A$52,(E17+F17)*$L$52,IF(C17=$A$51,(E17+F17)*$L$51,0)))))))</f>
        <v>0</v>
      </c>
      <c r="M17" s="87">
        <f t="shared" ref="M17:M38" si="6">SUM(E17:L17)-S17</f>
        <v>0</v>
      </c>
      <c r="N17" s="85"/>
      <c r="O17" s="85"/>
      <c r="P17" s="88">
        <f t="shared" ref="P17:P38" si="7">IF((1720/12*O17)/40*N17&gt;(1720/12*O17),(1720/12*O17),(1720/12*O17)/40*N17)</f>
        <v>0</v>
      </c>
      <c r="Q17" s="89">
        <f t="shared" ref="Q17:Q38" si="8">IF(AND(B17="Unselbständiger Geschäftsführer",IFERROR(M17/P17,0)&gt;50),50,IFERROR(M17/P17,0))</f>
        <v>0</v>
      </c>
      <c r="R17" s="81"/>
      <c r="S17" s="81"/>
      <c r="T17" s="82" t="str">
        <f t="shared" ref="T17:T38" si="9">IFERROR(IF($D$7="Bitte auswählen","Bitte oben Ausschreibung wählen",IF($D$7="»TD|IKT«",(IF(B17="Bitte auswählen","Bitte Art der Beschäftigung angeben",IF(C17="Bitte auswählen","Bitte Lohnjahr auswählen",IF(OR(B17="Unselbstständig",B17="Unselbständiger Geschäftsführer"),Q17*R17,40*R17))*1.25)),IF(B17="Bitte auswählen","Bitte Art der Beschäftigung angeben",IF(C17="Bitte auswählen","Bitte Lohnjahr auswählen",IF(OR(B17="Unselbstständig",B17="Unselbständiger Geschäftsführer"),Q17*R17,IF($D$7="»Start F&amp;E«",50*R17,50*R17)))))),"Bitte Lohnjahr angeben")</f>
        <v>Bitte oben Ausschreibung wählen</v>
      </c>
      <c r="U17" s="12"/>
      <c r="X17" s="20"/>
    </row>
    <row r="18" spans="1:24" s="19" customFormat="1" x14ac:dyDescent="0.2">
      <c r="A18" s="1"/>
      <c r="B18" s="1" t="s">
        <v>14</v>
      </c>
      <c r="C18" s="1" t="s">
        <v>14</v>
      </c>
      <c r="D18" s="1" t="s">
        <v>14</v>
      </c>
      <c r="E18" s="85"/>
      <c r="F18" s="85"/>
      <c r="G18" s="86">
        <f t="shared" si="0"/>
        <v>0</v>
      </c>
      <c r="H18" s="86">
        <f t="shared" si="1"/>
        <v>0</v>
      </c>
      <c r="I18" s="86">
        <f t="shared" si="2"/>
        <v>0</v>
      </c>
      <c r="J18" s="86">
        <f t="shared" si="3"/>
        <v>0</v>
      </c>
      <c r="K18" s="86">
        <f t="shared" si="4"/>
        <v>0</v>
      </c>
      <c r="L18" s="86">
        <f t="shared" si="5"/>
        <v>0</v>
      </c>
      <c r="M18" s="87">
        <f t="shared" si="6"/>
        <v>0</v>
      </c>
      <c r="N18" s="85"/>
      <c r="O18" s="85"/>
      <c r="P18" s="88">
        <f t="shared" si="7"/>
        <v>0</v>
      </c>
      <c r="Q18" s="89">
        <f t="shared" si="8"/>
        <v>0</v>
      </c>
      <c r="R18" s="81"/>
      <c r="S18" s="81"/>
      <c r="T18" s="82" t="str">
        <f t="shared" si="9"/>
        <v>Bitte oben Ausschreibung wählen</v>
      </c>
      <c r="U18" s="12"/>
      <c r="X18" s="20"/>
    </row>
    <row r="19" spans="1:24" s="19" customFormat="1" x14ac:dyDescent="0.2">
      <c r="A19" s="1"/>
      <c r="B19" s="1" t="s">
        <v>14</v>
      </c>
      <c r="C19" s="1" t="s">
        <v>14</v>
      </c>
      <c r="D19" s="1" t="s">
        <v>14</v>
      </c>
      <c r="E19" s="85"/>
      <c r="F19" s="85"/>
      <c r="G19" s="86">
        <f t="shared" si="0"/>
        <v>0</v>
      </c>
      <c r="H19" s="86">
        <f t="shared" si="1"/>
        <v>0</v>
      </c>
      <c r="I19" s="86">
        <f t="shared" si="2"/>
        <v>0</v>
      </c>
      <c r="J19" s="86">
        <f t="shared" si="3"/>
        <v>0</v>
      </c>
      <c r="K19" s="86">
        <f t="shared" si="4"/>
        <v>0</v>
      </c>
      <c r="L19" s="86">
        <f t="shared" si="5"/>
        <v>0</v>
      </c>
      <c r="M19" s="87">
        <f t="shared" si="6"/>
        <v>0</v>
      </c>
      <c r="N19" s="85"/>
      <c r="O19" s="85"/>
      <c r="P19" s="88">
        <f t="shared" si="7"/>
        <v>0</v>
      </c>
      <c r="Q19" s="89">
        <f t="shared" si="8"/>
        <v>0</v>
      </c>
      <c r="R19" s="81"/>
      <c r="S19" s="81"/>
      <c r="T19" s="82" t="str">
        <f t="shared" si="9"/>
        <v>Bitte oben Ausschreibung wählen</v>
      </c>
      <c r="U19" s="12"/>
      <c r="X19" s="20"/>
    </row>
    <row r="20" spans="1:24" s="19" customFormat="1" x14ac:dyDescent="0.2">
      <c r="A20" s="1"/>
      <c r="B20" s="1" t="s">
        <v>14</v>
      </c>
      <c r="C20" s="1" t="s">
        <v>14</v>
      </c>
      <c r="D20" s="1" t="s">
        <v>14</v>
      </c>
      <c r="E20" s="85"/>
      <c r="F20" s="85"/>
      <c r="G20" s="86">
        <f t="shared" si="0"/>
        <v>0</v>
      </c>
      <c r="H20" s="86">
        <f t="shared" si="1"/>
        <v>0</v>
      </c>
      <c r="I20" s="86">
        <f t="shared" si="2"/>
        <v>0</v>
      </c>
      <c r="J20" s="86">
        <f t="shared" si="3"/>
        <v>0</v>
      </c>
      <c r="K20" s="86">
        <f t="shared" si="4"/>
        <v>0</v>
      </c>
      <c r="L20" s="86">
        <f t="shared" si="5"/>
        <v>0</v>
      </c>
      <c r="M20" s="87">
        <f t="shared" si="6"/>
        <v>0</v>
      </c>
      <c r="N20" s="85"/>
      <c r="O20" s="85"/>
      <c r="P20" s="88">
        <f t="shared" si="7"/>
        <v>0</v>
      </c>
      <c r="Q20" s="89">
        <f t="shared" si="8"/>
        <v>0</v>
      </c>
      <c r="R20" s="81"/>
      <c r="S20" s="81"/>
      <c r="T20" s="82" t="str">
        <f t="shared" si="9"/>
        <v>Bitte oben Ausschreibung wählen</v>
      </c>
      <c r="U20" s="12"/>
      <c r="X20" s="20"/>
    </row>
    <row r="21" spans="1:24" s="19" customFormat="1" x14ac:dyDescent="0.2">
      <c r="A21" s="1"/>
      <c r="B21" s="1" t="s">
        <v>14</v>
      </c>
      <c r="C21" s="1" t="s">
        <v>14</v>
      </c>
      <c r="D21" s="1" t="s">
        <v>14</v>
      </c>
      <c r="E21" s="85"/>
      <c r="F21" s="85"/>
      <c r="G21" s="86">
        <f t="shared" si="0"/>
        <v>0</v>
      </c>
      <c r="H21" s="86">
        <f t="shared" si="1"/>
        <v>0</v>
      </c>
      <c r="I21" s="86">
        <f t="shared" si="2"/>
        <v>0</v>
      </c>
      <c r="J21" s="86">
        <f t="shared" si="3"/>
        <v>0</v>
      </c>
      <c r="K21" s="86">
        <f t="shared" si="4"/>
        <v>0</v>
      </c>
      <c r="L21" s="86">
        <f t="shared" si="5"/>
        <v>0</v>
      </c>
      <c r="M21" s="87">
        <f t="shared" si="6"/>
        <v>0</v>
      </c>
      <c r="N21" s="85"/>
      <c r="O21" s="85"/>
      <c r="P21" s="88">
        <f t="shared" si="7"/>
        <v>0</v>
      </c>
      <c r="Q21" s="89">
        <f t="shared" si="8"/>
        <v>0</v>
      </c>
      <c r="R21" s="81"/>
      <c r="S21" s="81"/>
      <c r="T21" s="82" t="str">
        <f t="shared" si="9"/>
        <v>Bitte oben Ausschreibung wählen</v>
      </c>
      <c r="U21" s="12"/>
      <c r="X21" s="20"/>
    </row>
    <row r="22" spans="1:24" s="19" customFormat="1" x14ac:dyDescent="0.2">
      <c r="A22" s="1"/>
      <c r="B22" s="1" t="s">
        <v>14</v>
      </c>
      <c r="C22" s="1" t="s">
        <v>14</v>
      </c>
      <c r="D22" s="1" t="s">
        <v>14</v>
      </c>
      <c r="E22" s="85"/>
      <c r="F22" s="85"/>
      <c r="G22" s="86">
        <f t="shared" si="0"/>
        <v>0</v>
      </c>
      <c r="H22" s="86">
        <f t="shared" si="1"/>
        <v>0</v>
      </c>
      <c r="I22" s="86">
        <f t="shared" si="2"/>
        <v>0</v>
      </c>
      <c r="J22" s="86">
        <f t="shared" si="3"/>
        <v>0</v>
      </c>
      <c r="K22" s="86">
        <f t="shared" si="4"/>
        <v>0</v>
      </c>
      <c r="L22" s="86">
        <f t="shared" si="5"/>
        <v>0</v>
      </c>
      <c r="M22" s="87">
        <f t="shared" si="6"/>
        <v>0</v>
      </c>
      <c r="N22" s="85"/>
      <c r="O22" s="85"/>
      <c r="P22" s="88">
        <f t="shared" si="7"/>
        <v>0</v>
      </c>
      <c r="Q22" s="89">
        <f t="shared" si="8"/>
        <v>0</v>
      </c>
      <c r="R22" s="81"/>
      <c r="S22" s="81"/>
      <c r="T22" s="82" t="str">
        <f t="shared" si="9"/>
        <v>Bitte oben Ausschreibung wählen</v>
      </c>
      <c r="U22" s="12"/>
      <c r="X22" s="20"/>
    </row>
    <row r="23" spans="1:24" s="19" customFormat="1" x14ac:dyDescent="0.2">
      <c r="A23" s="1"/>
      <c r="B23" s="1" t="s">
        <v>14</v>
      </c>
      <c r="C23" s="1" t="s">
        <v>14</v>
      </c>
      <c r="D23" s="1" t="s">
        <v>14</v>
      </c>
      <c r="E23" s="85"/>
      <c r="F23" s="85"/>
      <c r="G23" s="86">
        <f t="shared" si="0"/>
        <v>0</v>
      </c>
      <c r="H23" s="86">
        <f t="shared" si="1"/>
        <v>0</v>
      </c>
      <c r="I23" s="86">
        <f t="shared" si="2"/>
        <v>0</v>
      </c>
      <c r="J23" s="86">
        <f t="shared" si="3"/>
        <v>0</v>
      </c>
      <c r="K23" s="86">
        <f t="shared" si="4"/>
        <v>0</v>
      </c>
      <c r="L23" s="86">
        <f t="shared" si="5"/>
        <v>0</v>
      </c>
      <c r="M23" s="87">
        <f t="shared" si="6"/>
        <v>0</v>
      </c>
      <c r="N23" s="85"/>
      <c r="O23" s="85"/>
      <c r="P23" s="88">
        <f t="shared" si="7"/>
        <v>0</v>
      </c>
      <c r="Q23" s="89">
        <f t="shared" si="8"/>
        <v>0</v>
      </c>
      <c r="R23" s="81"/>
      <c r="S23" s="81"/>
      <c r="T23" s="82" t="str">
        <f t="shared" si="9"/>
        <v>Bitte oben Ausschreibung wählen</v>
      </c>
      <c r="U23" s="12"/>
      <c r="X23" s="20"/>
    </row>
    <row r="24" spans="1:24" s="19" customFormat="1" x14ac:dyDescent="0.2">
      <c r="A24" s="1"/>
      <c r="B24" s="1" t="s">
        <v>14</v>
      </c>
      <c r="C24" s="1" t="s">
        <v>14</v>
      </c>
      <c r="D24" s="1" t="s">
        <v>14</v>
      </c>
      <c r="E24" s="85"/>
      <c r="F24" s="85"/>
      <c r="G24" s="86">
        <f t="shared" si="0"/>
        <v>0</v>
      </c>
      <c r="H24" s="86">
        <f t="shared" si="1"/>
        <v>0</v>
      </c>
      <c r="I24" s="86">
        <f t="shared" si="2"/>
        <v>0</v>
      </c>
      <c r="J24" s="86">
        <f t="shared" si="3"/>
        <v>0</v>
      </c>
      <c r="K24" s="86">
        <f t="shared" si="4"/>
        <v>0</v>
      </c>
      <c r="L24" s="86">
        <f t="shared" si="5"/>
        <v>0</v>
      </c>
      <c r="M24" s="87">
        <f t="shared" si="6"/>
        <v>0</v>
      </c>
      <c r="N24" s="85"/>
      <c r="O24" s="85"/>
      <c r="P24" s="88">
        <f t="shared" si="7"/>
        <v>0</v>
      </c>
      <c r="Q24" s="89">
        <f t="shared" si="8"/>
        <v>0</v>
      </c>
      <c r="R24" s="81"/>
      <c r="S24" s="81"/>
      <c r="T24" s="82" t="str">
        <f t="shared" si="9"/>
        <v>Bitte oben Ausschreibung wählen</v>
      </c>
      <c r="U24" s="12"/>
      <c r="X24" s="20"/>
    </row>
    <row r="25" spans="1:24" s="19" customFormat="1" x14ac:dyDescent="0.2">
      <c r="A25" s="1"/>
      <c r="B25" s="1" t="s">
        <v>14</v>
      </c>
      <c r="C25" s="1" t="s">
        <v>14</v>
      </c>
      <c r="D25" s="1" t="s">
        <v>14</v>
      </c>
      <c r="E25" s="85"/>
      <c r="F25" s="85"/>
      <c r="G25" s="86">
        <f t="shared" si="0"/>
        <v>0</v>
      </c>
      <c r="H25" s="86">
        <f t="shared" si="1"/>
        <v>0</v>
      </c>
      <c r="I25" s="86">
        <f t="shared" si="2"/>
        <v>0</v>
      </c>
      <c r="J25" s="86">
        <f t="shared" si="3"/>
        <v>0</v>
      </c>
      <c r="K25" s="86">
        <f t="shared" si="4"/>
        <v>0</v>
      </c>
      <c r="L25" s="86">
        <f t="shared" si="5"/>
        <v>0</v>
      </c>
      <c r="M25" s="87">
        <f t="shared" si="6"/>
        <v>0</v>
      </c>
      <c r="N25" s="85"/>
      <c r="O25" s="85"/>
      <c r="P25" s="88">
        <f t="shared" si="7"/>
        <v>0</v>
      </c>
      <c r="Q25" s="89">
        <f t="shared" si="8"/>
        <v>0</v>
      </c>
      <c r="R25" s="81"/>
      <c r="S25" s="81"/>
      <c r="T25" s="82" t="str">
        <f t="shared" si="9"/>
        <v>Bitte oben Ausschreibung wählen</v>
      </c>
      <c r="U25" s="12"/>
      <c r="X25" s="20"/>
    </row>
    <row r="26" spans="1:24" s="19" customFormat="1" x14ac:dyDescent="0.2">
      <c r="A26" s="1"/>
      <c r="B26" s="1" t="s">
        <v>14</v>
      </c>
      <c r="C26" s="1" t="s">
        <v>14</v>
      </c>
      <c r="D26" s="1" t="s">
        <v>14</v>
      </c>
      <c r="E26" s="85"/>
      <c r="F26" s="85"/>
      <c r="G26" s="86">
        <f t="shared" si="0"/>
        <v>0</v>
      </c>
      <c r="H26" s="86">
        <f t="shared" si="1"/>
        <v>0</v>
      </c>
      <c r="I26" s="86">
        <f t="shared" si="2"/>
        <v>0</v>
      </c>
      <c r="J26" s="86">
        <f t="shared" si="3"/>
        <v>0</v>
      </c>
      <c r="K26" s="86">
        <f t="shared" si="4"/>
        <v>0</v>
      </c>
      <c r="L26" s="86">
        <f t="shared" si="5"/>
        <v>0</v>
      </c>
      <c r="M26" s="87">
        <f t="shared" si="6"/>
        <v>0</v>
      </c>
      <c r="N26" s="85"/>
      <c r="O26" s="85"/>
      <c r="P26" s="88">
        <f t="shared" si="7"/>
        <v>0</v>
      </c>
      <c r="Q26" s="89">
        <f t="shared" si="8"/>
        <v>0</v>
      </c>
      <c r="R26" s="81"/>
      <c r="S26" s="81"/>
      <c r="T26" s="82" t="str">
        <f t="shared" si="9"/>
        <v>Bitte oben Ausschreibung wählen</v>
      </c>
      <c r="U26" s="12"/>
      <c r="X26" s="20"/>
    </row>
    <row r="27" spans="1:24" s="19" customFormat="1" x14ac:dyDescent="0.2">
      <c r="A27" s="1"/>
      <c r="B27" s="1" t="s">
        <v>14</v>
      </c>
      <c r="C27" s="1" t="s">
        <v>14</v>
      </c>
      <c r="D27" s="1" t="s">
        <v>14</v>
      </c>
      <c r="E27" s="85"/>
      <c r="F27" s="85"/>
      <c r="G27" s="86">
        <f t="shared" si="0"/>
        <v>0</v>
      </c>
      <c r="H27" s="86">
        <f t="shared" si="1"/>
        <v>0</v>
      </c>
      <c r="I27" s="86">
        <f t="shared" si="2"/>
        <v>0</v>
      </c>
      <c r="J27" s="86">
        <f t="shared" si="3"/>
        <v>0</v>
      </c>
      <c r="K27" s="86">
        <f t="shared" si="4"/>
        <v>0</v>
      </c>
      <c r="L27" s="86">
        <f t="shared" si="5"/>
        <v>0</v>
      </c>
      <c r="M27" s="87">
        <f t="shared" si="6"/>
        <v>0</v>
      </c>
      <c r="N27" s="85"/>
      <c r="O27" s="85"/>
      <c r="P27" s="88">
        <f t="shared" si="7"/>
        <v>0</v>
      </c>
      <c r="Q27" s="89">
        <f t="shared" si="8"/>
        <v>0</v>
      </c>
      <c r="R27" s="81"/>
      <c r="S27" s="81"/>
      <c r="T27" s="82" t="str">
        <f t="shared" si="9"/>
        <v>Bitte oben Ausschreibung wählen</v>
      </c>
      <c r="U27" s="12"/>
      <c r="X27" s="20"/>
    </row>
    <row r="28" spans="1:24" s="19" customFormat="1" x14ac:dyDescent="0.2">
      <c r="A28" s="1"/>
      <c r="B28" s="1" t="s">
        <v>14</v>
      </c>
      <c r="C28" s="1" t="s">
        <v>14</v>
      </c>
      <c r="D28" s="1" t="s">
        <v>14</v>
      </c>
      <c r="E28" s="85"/>
      <c r="F28" s="85"/>
      <c r="G28" s="86">
        <f t="shared" si="0"/>
        <v>0</v>
      </c>
      <c r="H28" s="86">
        <f t="shared" si="1"/>
        <v>0</v>
      </c>
      <c r="I28" s="86">
        <f t="shared" si="2"/>
        <v>0</v>
      </c>
      <c r="J28" s="86">
        <f t="shared" si="3"/>
        <v>0</v>
      </c>
      <c r="K28" s="86">
        <f t="shared" si="4"/>
        <v>0</v>
      </c>
      <c r="L28" s="86">
        <f t="shared" si="5"/>
        <v>0</v>
      </c>
      <c r="M28" s="87">
        <f t="shared" si="6"/>
        <v>0</v>
      </c>
      <c r="N28" s="85"/>
      <c r="O28" s="85"/>
      <c r="P28" s="88">
        <f t="shared" si="7"/>
        <v>0</v>
      </c>
      <c r="Q28" s="89">
        <f t="shared" si="8"/>
        <v>0</v>
      </c>
      <c r="R28" s="81"/>
      <c r="S28" s="81"/>
      <c r="T28" s="82" t="str">
        <f t="shared" si="9"/>
        <v>Bitte oben Ausschreibung wählen</v>
      </c>
      <c r="U28" s="12"/>
      <c r="X28" s="20"/>
    </row>
    <row r="29" spans="1:24" s="19" customFormat="1" x14ac:dyDescent="0.2">
      <c r="A29" s="1"/>
      <c r="B29" s="1" t="s">
        <v>14</v>
      </c>
      <c r="C29" s="1" t="s">
        <v>14</v>
      </c>
      <c r="D29" s="1" t="s">
        <v>14</v>
      </c>
      <c r="E29" s="85"/>
      <c r="F29" s="85"/>
      <c r="G29" s="86">
        <f t="shared" si="0"/>
        <v>0</v>
      </c>
      <c r="H29" s="86">
        <f t="shared" si="1"/>
        <v>0</v>
      </c>
      <c r="I29" s="86">
        <f t="shared" si="2"/>
        <v>0</v>
      </c>
      <c r="J29" s="86">
        <f t="shared" si="3"/>
        <v>0</v>
      </c>
      <c r="K29" s="86">
        <f t="shared" si="4"/>
        <v>0</v>
      </c>
      <c r="L29" s="86">
        <f t="shared" si="5"/>
        <v>0</v>
      </c>
      <c r="M29" s="87">
        <f t="shared" si="6"/>
        <v>0</v>
      </c>
      <c r="N29" s="85"/>
      <c r="O29" s="85"/>
      <c r="P29" s="88">
        <f t="shared" si="7"/>
        <v>0</v>
      </c>
      <c r="Q29" s="89">
        <f t="shared" si="8"/>
        <v>0</v>
      </c>
      <c r="R29" s="81"/>
      <c r="S29" s="81"/>
      <c r="T29" s="82" t="str">
        <f t="shared" si="9"/>
        <v>Bitte oben Ausschreibung wählen</v>
      </c>
      <c r="U29" s="12"/>
      <c r="X29" s="20"/>
    </row>
    <row r="30" spans="1:24" s="19" customFormat="1" x14ac:dyDescent="0.2">
      <c r="A30" s="1"/>
      <c r="B30" s="1" t="s">
        <v>14</v>
      </c>
      <c r="C30" s="1" t="s">
        <v>14</v>
      </c>
      <c r="D30" s="1" t="s">
        <v>14</v>
      </c>
      <c r="E30" s="85"/>
      <c r="F30" s="85"/>
      <c r="G30" s="86">
        <f t="shared" si="0"/>
        <v>0</v>
      </c>
      <c r="H30" s="86">
        <f t="shared" si="1"/>
        <v>0</v>
      </c>
      <c r="I30" s="86">
        <f t="shared" si="2"/>
        <v>0</v>
      </c>
      <c r="J30" s="86">
        <f t="shared" si="3"/>
        <v>0</v>
      </c>
      <c r="K30" s="86">
        <f t="shared" si="4"/>
        <v>0</v>
      </c>
      <c r="L30" s="86">
        <f t="shared" si="5"/>
        <v>0</v>
      </c>
      <c r="M30" s="87">
        <f t="shared" si="6"/>
        <v>0</v>
      </c>
      <c r="N30" s="85"/>
      <c r="O30" s="85"/>
      <c r="P30" s="88">
        <f t="shared" si="7"/>
        <v>0</v>
      </c>
      <c r="Q30" s="89">
        <f t="shared" si="8"/>
        <v>0</v>
      </c>
      <c r="R30" s="81"/>
      <c r="S30" s="81"/>
      <c r="T30" s="82" t="str">
        <f t="shared" si="9"/>
        <v>Bitte oben Ausschreibung wählen</v>
      </c>
      <c r="U30" s="12"/>
      <c r="X30" s="20"/>
    </row>
    <row r="31" spans="1:24" s="19" customFormat="1" x14ac:dyDescent="0.2">
      <c r="A31" s="1"/>
      <c r="B31" s="1" t="s">
        <v>14</v>
      </c>
      <c r="C31" s="1" t="s">
        <v>14</v>
      </c>
      <c r="D31" s="1" t="s">
        <v>14</v>
      </c>
      <c r="E31" s="85"/>
      <c r="F31" s="85"/>
      <c r="G31" s="86">
        <f t="shared" si="0"/>
        <v>0</v>
      </c>
      <c r="H31" s="86">
        <f t="shared" si="1"/>
        <v>0</v>
      </c>
      <c r="I31" s="86">
        <f t="shared" si="2"/>
        <v>0</v>
      </c>
      <c r="J31" s="86">
        <f t="shared" si="3"/>
        <v>0</v>
      </c>
      <c r="K31" s="86">
        <f t="shared" si="4"/>
        <v>0</v>
      </c>
      <c r="L31" s="86">
        <f t="shared" si="5"/>
        <v>0</v>
      </c>
      <c r="M31" s="87">
        <f t="shared" si="6"/>
        <v>0</v>
      </c>
      <c r="N31" s="85"/>
      <c r="O31" s="85"/>
      <c r="P31" s="88">
        <f t="shared" si="7"/>
        <v>0</v>
      </c>
      <c r="Q31" s="89">
        <f t="shared" si="8"/>
        <v>0</v>
      </c>
      <c r="R31" s="81"/>
      <c r="S31" s="81"/>
      <c r="T31" s="82" t="str">
        <f t="shared" si="9"/>
        <v>Bitte oben Ausschreibung wählen</v>
      </c>
      <c r="U31" s="12"/>
      <c r="X31" s="20"/>
    </row>
    <row r="32" spans="1:24" s="19" customFormat="1" x14ac:dyDescent="0.2">
      <c r="A32" s="1"/>
      <c r="B32" s="1" t="s">
        <v>14</v>
      </c>
      <c r="C32" s="1" t="s">
        <v>14</v>
      </c>
      <c r="D32" s="1" t="s">
        <v>14</v>
      </c>
      <c r="E32" s="85"/>
      <c r="F32" s="85"/>
      <c r="G32" s="86">
        <f t="shared" si="0"/>
        <v>0</v>
      </c>
      <c r="H32" s="86">
        <f t="shared" si="1"/>
        <v>0</v>
      </c>
      <c r="I32" s="86">
        <f t="shared" si="2"/>
        <v>0</v>
      </c>
      <c r="J32" s="86">
        <f t="shared" si="3"/>
        <v>0</v>
      </c>
      <c r="K32" s="86">
        <f t="shared" si="4"/>
        <v>0</v>
      </c>
      <c r="L32" s="86">
        <f t="shared" si="5"/>
        <v>0</v>
      </c>
      <c r="M32" s="87">
        <f t="shared" si="6"/>
        <v>0</v>
      </c>
      <c r="N32" s="85"/>
      <c r="O32" s="85"/>
      <c r="P32" s="88">
        <f t="shared" si="7"/>
        <v>0</v>
      </c>
      <c r="Q32" s="89">
        <f t="shared" si="8"/>
        <v>0</v>
      </c>
      <c r="R32" s="81"/>
      <c r="S32" s="81"/>
      <c r="T32" s="82" t="str">
        <f t="shared" si="9"/>
        <v>Bitte oben Ausschreibung wählen</v>
      </c>
      <c r="U32" s="12"/>
      <c r="X32" s="20"/>
    </row>
    <row r="33" spans="1:24" s="19" customFormat="1" x14ac:dyDescent="0.2">
      <c r="A33" s="1"/>
      <c r="B33" s="1" t="s">
        <v>14</v>
      </c>
      <c r="C33" s="1" t="s">
        <v>14</v>
      </c>
      <c r="D33" s="1" t="s">
        <v>14</v>
      </c>
      <c r="E33" s="85"/>
      <c r="F33" s="85"/>
      <c r="G33" s="86">
        <f t="shared" si="0"/>
        <v>0</v>
      </c>
      <c r="H33" s="86">
        <f t="shared" si="1"/>
        <v>0</v>
      </c>
      <c r="I33" s="86">
        <f t="shared" si="2"/>
        <v>0</v>
      </c>
      <c r="J33" s="86">
        <f t="shared" si="3"/>
        <v>0</v>
      </c>
      <c r="K33" s="86">
        <f t="shared" si="4"/>
        <v>0</v>
      </c>
      <c r="L33" s="86">
        <f t="shared" si="5"/>
        <v>0</v>
      </c>
      <c r="M33" s="87">
        <f t="shared" si="6"/>
        <v>0</v>
      </c>
      <c r="N33" s="85"/>
      <c r="O33" s="85"/>
      <c r="P33" s="88">
        <f t="shared" si="7"/>
        <v>0</v>
      </c>
      <c r="Q33" s="89">
        <f t="shared" si="8"/>
        <v>0</v>
      </c>
      <c r="R33" s="81"/>
      <c r="S33" s="81"/>
      <c r="T33" s="82" t="str">
        <f t="shared" si="9"/>
        <v>Bitte oben Ausschreibung wählen</v>
      </c>
      <c r="U33" s="12"/>
      <c r="X33" s="20"/>
    </row>
    <row r="34" spans="1:24" s="19" customFormat="1" x14ac:dyDescent="0.2">
      <c r="A34" s="1"/>
      <c r="B34" s="1" t="s">
        <v>14</v>
      </c>
      <c r="C34" s="1" t="s">
        <v>14</v>
      </c>
      <c r="D34" s="1" t="s">
        <v>14</v>
      </c>
      <c r="E34" s="85"/>
      <c r="F34" s="85"/>
      <c r="G34" s="86">
        <f t="shared" si="0"/>
        <v>0</v>
      </c>
      <c r="H34" s="86">
        <f t="shared" si="1"/>
        <v>0</v>
      </c>
      <c r="I34" s="86">
        <f t="shared" si="2"/>
        <v>0</v>
      </c>
      <c r="J34" s="86">
        <f t="shared" si="3"/>
        <v>0</v>
      </c>
      <c r="K34" s="86">
        <f t="shared" si="4"/>
        <v>0</v>
      </c>
      <c r="L34" s="86">
        <f t="shared" si="5"/>
        <v>0</v>
      </c>
      <c r="M34" s="87">
        <f t="shared" si="6"/>
        <v>0</v>
      </c>
      <c r="N34" s="85"/>
      <c r="O34" s="85"/>
      <c r="P34" s="88">
        <f t="shared" si="7"/>
        <v>0</v>
      </c>
      <c r="Q34" s="89">
        <f t="shared" si="8"/>
        <v>0</v>
      </c>
      <c r="R34" s="81"/>
      <c r="S34" s="81"/>
      <c r="T34" s="82" t="str">
        <f t="shared" si="9"/>
        <v>Bitte oben Ausschreibung wählen</v>
      </c>
      <c r="U34" s="12"/>
      <c r="X34" s="20"/>
    </row>
    <row r="35" spans="1:24" s="19" customFormat="1" x14ac:dyDescent="0.2">
      <c r="A35" s="1"/>
      <c r="B35" s="1" t="s">
        <v>14</v>
      </c>
      <c r="C35" s="1" t="s">
        <v>14</v>
      </c>
      <c r="D35" s="1" t="s">
        <v>14</v>
      </c>
      <c r="E35" s="85"/>
      <c r="F35" s="85"/>
      <c r="G35" s="86">
        <f t="shared" si="0"/>
        <v>0</v>
      </c>
      <c r="H35" s="86">
        <f t="shared" si="1"/>
        <v>0</v>
      </c>
      <c r="I35" s="86">
        <f t="shared" si="2"/>
        <v>0</v>
      </c>
      <c r="J35" s="86">
        <f t="shared" si="3"/>
        <v>0</v>
      </c>
      <c r="K35" s="86">
        <f t="shared" si="4"/>
        <v>0</v>
      </c>
      <c r="L35" s="86">
        <f t="shared" si="5"/>
        <v>0</v>
      </c>
      <c r="M35" s="87">
        <f t="shared" si="6"/>
        <v>0</v>
      </c>
      <c r="N35" s="85"/>
      <c r="O35" s="85"/>
      <c r="P35" s="88">
        <f t="shared" si="7"/>
        <v>0</v>
      </c>
      <c r="Q35" s="89">
        <f t="shared" si="8"/>
        <v>0</v>
      </c>
      <c r="R35" s="81"/>
      <c r="S35" s="81"/>
      <c r="T35" s="82" t="str">
        <f t="shared" si="9"/>
        <v>Bitte oben Ausschreibung wählen</v>
      </c>
      <c r="U35" s="12"/>
      <c r="X35" s="20"/>
    </row>
    <row r="36" spans="1:24" s="19" customFormat="1" x14ac:dyDescent="0.2">
      <c r="A36" s="1"/>
      <c r="B36" s="1" t="s">
        <v>14</v>
      </c>
      <c r="C36" s="1" t="s">
        <v>14</v>
      </c>
      <c r="D36" s="1" t="s">
        <v>14</v>
      </c>
      <c r="E36" s="85"/>
      <c r="F36" s="85"/>
      <c r="G36" s="86">
        <f t="shared" si="0"/>
        <v>0</v>
      </c>
      <c r="H36" s="86">
        <f t="shared" si="1"/>
        <v>0</v>
      </c>
      <c r="I36" s="86">
        <f t="shared" si="2"/>
        <v>0</v>
      </c>
      <c r="J36" s="86">
        <f t="shared" si="3"/>
        <v>0</v>
      </c>
      <c r="K36" s="86">
        <f t="shared" si="4"/>
        <v>0</v>
      </c>
      <c r="L36" s="86">
        <f t="shared" si="5"/>
        <v>0</v>
      </c>
      <c r="M36" s="87">
        <f t="shared" si="6"/>
        <v>0</v>
      </c>
      <c r="N36" s="85"/>
      <c r="O36" s="85"/>
      <c r="P36" s="88">
        <f t="shared" si="7"/>
        <v>0</v>
      </c>
      <c r="Q36" s="89">
        <f t="shared" si="8"/>
        <v>0</v>
      </c>
      <c r="R36" s="81"/>
      <c r="S36" s="81"/>
      <c r="T36" s="82" t="str">
        <f t="shared" si="9"/>
        <v>Bitte oben Ausschreibung wählen</v>
      </c>
      <c r="U36" s="12"/>
      <c r="X36" s="20"/>
    </row>
    <row r="37" spans="1:24" s="19" customFormat="1" x14ac:dyDescent="0.2">
      <c r="A37" s="1"/>
      <c r="B37" s="1" t="s">
        <v>14</v>
      </c>
      <c r="C37" s="1" t="s">
        <v>14</v>
      </c>
      <c r="D37" s="1" t="s">
        <v>14</v>
      </c>
      <c r="E37" s="85"/>
      <c r="F37" s="85"/>
      <c r="G37" s="86">
        <f t="shared" si="0"/>
        <v>0</v>
      </c>
      <c r="H37" s="86">
        <f t="shared" si="1"/>
        <v>0</v>
      </c>
      <c r="I37" s="86">
        <f t="shared" si="2"/>
        <v>0</v>
      </c>
      <c r="J37" s="86">
        <f t="shared" si="3"/>
        <v>0</v>
      </c>
      <c r="K37" s="86">
        <f t="shared" si="4"/>
        <v>0</v>
      </c>
      <c r="L37" s="86">
        <f t="shared" si="5"/>
        <v>0</v>
      </c>
      <c r="M37" s="87">
        <f t="shared" si="6"/>
        <v>0</v>
      </c>
      <c r="N37" s="85"/>
      <c r="O37" s="85"/>
      <c r="P37" s="88">
        <f t="shared" si="7"/>
        <v>0</v>
      </c>
      <c r="Q37" s="89">
        <f t="shared" si="8"/>
        <v>0</v>
      </c>
      <c r="R37" s="81"/>
      <c r="S37" s="81"/>
      <c r="T37" s="82" t="str">
        <f t="shared" si="9"/>
        <v>Bitte oben Ausschreibung wählen</v>
      </c>
      <c r="U37" s="12"/>
      <c r="X37" s="20"/>
    </row>
    <row r="38" spans="1:24" s="19" customFormat="1" x14ac:dyDescent="0.2">
      <c r="A38" s="1"/>
      <c r="B38" s="1" t="s">
        <v>14</v>
      </c>
      <c r="C38" s="1" t="s">
        <v>14</v>
      </c>
      <c r="D38" s="1" t="s">
        <v>14</v>
      </c>
      <c r="E38" s="85"/>
      <c r="F38" s="85"/>
      <c r="G38" s="86">
        <f t="shared" si="0"/>
        <v>0</v>
      </c>
      <c r="H38" s="86">
        <f t="shared" si="1"/>
        <v>0</v>
      </c>
      <c r="I38" s="86">
        <f t="shared" si="2"/>
        <v>0</v>
      </c>
      <c r="J38" s="86">
        <f t="shared" si="3"/>
        <v>0</v>
      </c>
      <c r="K38" s="86">
        <f t="shared" si="4"/>
        <v>0</v>
      </c>
      <c r="L38" s="86">
        <f t="shared" si="5"/>
        <v>0</v>
      </c>
      <c r="M38" s="87">
        <f t="shared" si="6"/>
        <v>0</v>
      </c>
      <c r="N38" s="85"/>
      <c r="O38" s="85"/>
      <c r="P38" s="88">
        <f t="shared" si="7"/>
        <v>0</v>
      </c>
      <c r="Q38" s="89">
        <f t="shared" si="8"/>
        <v>0</v>
      </c>
      <c r="R38" s="81"/>
      <c r="S38" s="81"/>
      <c r="T38" s="82" t="str">
        <f t="shared" si="9"/>
        <v>Bitte oben Ausschreibung wählen</v>
      </c>
      <c r="U38" s="12"/>
      <c r="X38" s="20"/>
    </row>
    <row r="39" spans="1:24" ht="13.5" thickBot="1" x14ac:dyDescent="0.25">
      <c r="A39" s="12"/>
      <c r="B39" s="12"/>
      <c r="C39" s="12"/>
      <c r="D39" s="12"/>
      <c r="E39" s="90"/>
      <c r="F39" s="90"/>
      <c r="G39" s="90"/>
      <c r="H39" s="90"/>
      <c r="I39" s="90"/>
      <c r="J39" s="90"/>
      <c r="K39" s="90"/>
      <c r="L39" s="90"/>
      <c r="M39" s="91"/>
      <c r="N39" s="92"/>
      <c r="O39" s="92"/>
      <c r="P39" s="90"/>
      <c r="Q39" s="90"/>
      <c r="R39" s="83">
        <f>SUM(R16:R38)</f>
        <v>0</v>
      </c>
      <c r="S39" s="83">
        <f>SUM(S16:S38)</f>
        <v>0</v>
      </c>
      <c r="T39" s="84">
        <f>SUM(T16:T38)</f>
        <v>0</v>
      </c>
      <c r="U39" s="21"/>
    </row>
    <row r="40" spans="1:24" x14ac:dyDescent="0.2">
      <c r="A40" s="12"/>
      <c r="B40" s="12"/>
      <c r="C40" s="12"/>
      <c r="D40" s="12"/>
      <c r="E40" s="11"/>
      <c r="F40" s="11"/>
      <c r="G40" s="11"/>
      <c r="H40" s="11"/>
      <c r="I40" s="11"/>
      <c r="J40" s="11"/>
      <c r="K40" s="11"/>
      <c r="L40" s="11"/>
      <c r="M40" s="12"/>
      <c r="N40" s="3"/>
      <c r="O40" s="3"/>
      <c r="P40" s="11"/>
      <c r="Q40" s="11"/>
      <c r="R40" s="27"/>
      <c r="S40" s="27"/>
      <c r="T40" s="78" t="str">
        <f>IF($D$7="»TD|IKT«","Der angeführte Betrag beinhaltet bereits 25% Overhead","")</f>
        <v/>
      </c>
      <c r="U40" s="21"/>
    </row>
    <row r="41" spans="1:24" ht="14.25" x14ac:dyDescent="0.2">
      <c r="A41" s="65" t="s">
        <v>57</v>
      </c>
      <c r="B41" s="24"/>
      <c r="C41" s="24"/>
      <c r="D41" s="24"/>
      <c r="R41" s="22"/>
      <c r="S41" s="22"/>
    </row>
    <row r="42" spans="1:24" ht="14.25" x14ac:dyDescent="0.2">
      <c r="A42" s="65" t="s">
        <v>20</v>
      </c>
      <c r="B42" s="24"/>
      <c r="C42" s="24"/>
      <c r="D42" s="24"/>
      <c r="R42" s="22"/>
      <c r="S42" s="22"/>
      <c r="T42" s="23"/>
    </row>
    <row r="43" spans="1:24" ht="14.25" x14ac:dyDescent="0.2">
      <c r="A43" s="65" t="s">
        <v>35</v>
      </c>
      <c r="B43" s="24"/>
      <c r="C43" s="24"/>
      <c r="D43" s="24"/>
      <c r="R43" s="22"/>
      <c r="S43" s="22"/>
      <c r="T43" s="23"/>
    </row>
    <row r="44" spans="1:24" ht="14.25" x14ac:dyDescent="0.2">
      <c r="A44" s="65" t="s">
        <v>34</v>
      </c>
      <c r="B44" s="24"/>
      <c r="C44" s="24"/>
      <c r="D44" s="24"/>
      <c r="R44" s="22"/>
      <c r="S44" s="22"/>
      <c r="T44" s="23"/>
    </row>
    <row r="45" spans="1:24" ht="14.25" x14ac:dyDescent="0.2">
      <c r="A45" s="65" t="s">
        <v>55</v>
      </c>
      <c r="B45" s="24"/>
      <c r="C45" s="24"/>
      <c r="D45" s="24"/>
      <c r="R45" s="22"/>
      <c r="S45" s="22"/>
      <c r="T45" s="23"/>
    </row>
    <row r="46" spans="1:24" ht="14.25" x14ac:dyDescent="0.2">
      <c r="A46" s="65" t="s">
        <v>53</v>
      </c>
      <c r="B46" s="24"/>
      <c r="C46" s="24"/>
      <c r="D46" s="24"/>
      <c r="R46" s="22"/>
      <c r="S46" s="22"/>
      <c r="T46" s="23"/>
    </row>
    <row r="47" spans="1:24" ht="14.25" x14ac:dyDescent="0.2">
      <c r="A47" s="65" t="s">
        <v>54</v>
      </c>
      <c r="B47" s="24"/>
      <c r="C47" s="24"/>
      <c r="D47" s="24"/>
      <c r="R47" s="22"/>
      <c r="S47" s="22"/>
      <c r="T47" s="23"/>
    </row>
    <row r="48" spans="1:24" s="3" customFormat="1" x14ac:dyDescent="0.2">
      <c r="A48" s="12"/>
      <c r="B48" s="12"/>
      <c r="C48" s="12"/>
      <c r="D48" s="12"/>
      <c r="E48" s="11"/>
      <c r="F48" s="11"/>
      <c r="G48" s="11"/>
      <c r="H48" s="11"/>
      <c r="I48" s="11"/>
      <c r="J48" s="11"/>
      <c r="K48" s="11"/>
      <c r="L48" s="11"/>
      <c r="M48" s="12"/>
      <c r="P48" s="11"/>
      <c r="Q48" s="11"/>
      <c r="R48" s="27"/>
      <c r="S48" s="27"/>
      <c r="T48" s="28"/>
      <c r="U48" s="21"/>
      <c r="V48" s="29"/>
    </row>
    <row r="49" spans="1:22" s="3" customFormat="1" ht="13.5" hidden="1" thickBot="1" x14ac:dyDescent="0.25">
      <c r="A49" s="35" t="s">
        <v>17</v>
      </c>
      <c r="B49" s="34"/>
      <c r="C49" s="34"/>
      <c r="D49" s="34"/>
      <c r="E49" s="95" t="s">
        <v>42</v>
      </c>
      <c r="F49" s="96" t="s">
        <v>4</v>
      </c>
      <c r="G49" s="96"/>
      <c r="H49" s="96"/>
      <c r="I49" s="96"/>
      <c r="J49" s="96"/>
      <c r="K49" s="96"/>
      <c r="L49" s="97"/>
      <c r="M49" s="11"/>
      <c r="P49" s="11"/>
      <c r="Q49" s="11"/>
      <c r="R49" s="11"/>
      <c r="S49" s="11"/>
      <c r="T49" s="12"/>
      <c r="U49" s="12"/>
      <c r="V49" s="29"/>
    </row>
    <row r="50" spans="1:22" s="3" customFormat="1" ht="13.5" hidden="1" thickBot="1" x14ac:dyDescent="0.25">
      <c r="A50" s="35" t="s">
        <v>14</v>
      </c>
      <c r="B50" s="34"/>
      <c r="C50" s="34"/>
      <c r="D50" s="34"/>
      <c r="E50" s="71" t="s">
        <v>37</v>
      </c>
      <c r="F50" s="71" t="s">
        <v>38</v>
      </c>
      <c r="G50" s="71" t="s">
        <v>41</v>
      </c>
      <c r="H50" s="71" t="s">
        <v>43</v>
      </c>
      <c r="I50" s="71" t="s">
        <v>9</v>
      </c>
      <c r="J50" s="71" t="s">
        <v>10</v>
      </c>
      <c r="K50" s="71" t="s">
        <v>40</v>
      </c>
      <c r="L50" s="72" t="s">
        <v>39</v>
      </c>
      <c r="M50" s="11"/>
      <c r="P50" s="11"/>
      <c r="Q50" s="11"/>
      <c r="R50" s="11"/>
      <c r="S50" s="11"/>
      <c r="T50" s="12"/>
      <c r="U50" s="12"/>
      <c r="V50" s="29"/>
    </row>
    <row r="51" spans="1:22" s="30" customFormat="1" ht="13.5" hidden="1" customHeight="1" x14ac:dyDescent="0.2">
      <c r="A51" s="74">
        <v>2018</v>
      </c>
      <c r="B51" s="75"/>
      <c r="C51" s="75"/>
      <c r="D51" s="75"/>
      <c r="E51" s="39">
        <v>61560</v>
      </c>
      <c r="F51" s="39">
        <v>10260</v>
      </c>
      <c r="G51" s="40">
        <v>0.21479999999999999</v>
      </c>
      <c r="H51" s="40">
        <v>0.20979999999999999</v>
      </c>
      <c r="I51" s="40">
        <v>3.9E-2</v>
      </c>
      <c r="J51" s="40">
        <v>4.1000000000000003E-3</v>
      </c>
      <c r="K51" s="40">
        <v>0.03</v>
      </c>
      <c r="L51" s="41">
        <v>1.5299999999999999E-2</v>
      </c>
      <c r="M51" s="33"/>
      <c r="N51" s="33"/>
      <c r="O51" s="33"/>
      <c r="P51" s="33"/>
      <c r="R51" s="33"/>
      <c r="S51" s="33"/>
    </row>
    <row r="52" spans="1:22" s="30" customFormat="1" ht="13.5" hidden="1" customHeight="1" x14ac:dyDescent="0.2">
      <c r="A52" s="76">
        <v>2019</v>
      </c>
      <c r="B52" s="73"/>
      <c r="C52" s="73"/>
      <c r="D52" s="73"/>
      <c r="E52" s="31">
        <v>62640</v>
      </c>
      <c r="F52" s="31">
        <v>10440</v>
      </c>
      <c r="G52" s="32">
        <v>0.21379999999999999</v>
      </c>
      <c r="H52" s="32">
        <v>0.20879999999999999</v>
      </c>
      <c r="I52" s="32">
        <v>3.9E-2</v>
      </c>
      <c r="J52" s="32">
        <v>3.8999999999999998E-3</v>
      </c>
      <c r="K52" s="32">
        <v>0.03</v>
      </c>
      <c r="L52" s="42">
        <v>1.5299999999999999E-2</v>
      </c>
      <c r="M52" s="33"/>
      <c r="N52" s="33"/>
      <c r="O52" s="33"/>
      <c r="P52" s="33"/>
      <c r="R52" s="33"/>
      <c r="S52" s="33"/>
    </row>
    <row r="53" spans="1:22" s="30" customFormat="1" ht="13.5" hidden="1" customHeight="1" x14ac:dyDescent="0.2">
      <c r="A53" s="76">
        <v>2020</v>
      </c>
      <c r="B53" s="73"/>
      <c r="C53" s="73"/>
      <c r="D53" s="73"/>
      <c r="E53" s="31">
        <v>64440</v>
      </c>
      <c r="F53" s="31">
        <v>10740</v>
      </c>
      <c r="G53" s="32">
        <v>0.21229999999999999</v>
      </c>
      <c r="H53" s="32">
        <v>0.20730000000000001</v>
      </c>
      <c r="I53" s="32">
        <v>3.9E-2</v>
      </c>
      <c r="J53" s="32">
        <v>3.8999999999999998E-3</v>
      </c>
      <c r="K53" s="32">
        <v>0.03</v>
      </c>
      <c r="L53" s="42">
        <v>1.5299999999999999E-2</v>
      </c>
      <c r="M53" s="33"/>
      <c r="N53" s="33"/>
      <c r="O53" s="33"/>
      <c r="P53" s="33"/>
      <c r="R53" s="33"/>
      <c r="S53" s="33"/>
    </row>
    <row r="54" spans="1:22" s="30" customFormat="1" ht="13.5" hidden="1" customHeight="1" x14ac:dyDescent="0.2">
      <c r="A54" s="76">
        <v>2021</v>
      </c>
      <c r="B54" s="73"/>
      <c r="C54" s="73"/>
      <c r="D54" s="73"/>
      <c r="E54" s="31">
        <v>66600</v>
      </c>
      <c r="F54" s="31">
        <v>11100</v>
      </c>
      <c r="G54" s="32">
        <v>0.21229999999999999</v>
      </c>
      <c r="H54" s="32">
        <v>0.20730000000000001</v>
      </c>
      <c r="I54" s="32">
        <v>3.9E-2</v>
      </c>
      <c r="J54" s="32">
        <v>3.8999999999999998E-3</v>
      </c>
      <c r="K54" s="32">
        <v>0.03</v>
      </c>
      <c r="L54" s="42">
        <v>1.5299999999999999E-2</v>
      </c>
      <c r="M54" s="33"/>
      <c r="N54" s="33"/>
      <c r="O54" s="33"/>
      <c r="P54" s="33"/>
      <c r="R54" s="33"/>
      <c r="S54" s="33"/>
    </row>
    <row r="55" spans="1:22" s="30" customFormat="1" ht="13.5" hidden="1" customHeight="1" x14ac:dyDescent="0.2">
      <c r="A55" s="76">
        <v>2022</v>
      </c>
      <c r="B55" s="73"/>
      <c r="C55" s="73"/>
      <c r="D55" s="73"/>
      <c r="E55" s="31">
        <v>68040</v>
      </c>
      <c r="F55" s="31">
        <v>11340</v>
      </c>
      <c r="G55" s="32">
        <v>0.21129999999999999</v>
      </c>
      <c r="H55" s="32">
        <v>0.20630000000000001</v>
      </c>
      <c r="I55" s="32">
        <v>3.9E-2</v>
      </c>
      <c r="J55" s="32">
        <v>3.8999999999999998E-3</v>
      </c>
      <c r="K55" s="32">
        <v>0.03</v>
      </c>
      <c r="L55" s="42">
        <v>1.5299999999999999E-2</v>
      </c>
      <c r="M55" s="33"/>
      <c r="N55" s="33"/>
      <c r="O55" s="33"/>
      <c r="P55" s="33"/>
      <c r="R55" s="33"/>
      <c r="S55" s="33"/>
    </row>
    <row r="56" spans="1:22" s="12" customFormat="1" ht="13.5" hidden="1" customHeight="1" x14ac:dyDescent="0.2">
      <c r="A56" s="76">
        <v>2023</v>
      </c>
      <c r="B56" s="73"/>
      <c r="C56" s="73"/>
      <c r="D56" s="73"/>
      <c r="E56" s="31">
        <v>70200</v>
      </c>
      <c r="F56" s="31">
        <v>11700</v>
      </c>
      <c r="G56" s="32">
        <v>0.21029999999999999</v>
      </c>
      <c r="H56" s="32">
        <v>0.20530000000000001</v>
      </c>
      <c r="I56" s="32">
        <v>3.6999999999999998E-2</v>
      </c>
      <c r="J56" s="32">
        <v>3.8999999999999998E-3</v>
      </c>
      <c r="K56" s="32">
        <v>0.03</v>
      </c>
      <c r="L56" s="42">
        <v>1.5299999999999999E-2</v>
      </c>
      <c r="M56" s="11"/>
      <c r="P56" s="11"/>
      <c r="Q56" s="11"/>
      <c r="R56" s="11"/>
      <c r="S56" s="11"/>
    </row>
    <row r="57" spans="1:22" s="12" customFormat="1" ht="13.5" hidden="1" customHeight="1" thickBot="1" x14ac:dyDescent="0.25">
      <c r="A57" s="79">
        <v>2024</v>
      </c>
      <c r="B57" s="80"/>
      <c r="C57" s="80"/>
      <c r="D57" s="80"/>
      <c r="E57" s="43">
        <f>6060*12</f>
        <v>72720</v>
      </c>
      <c r="F57" s="43">
        <f>6060*2</f>
        <v>12120</v>
      </c>
      <c r="G57" s="44">
        <v>0.20979999999999999</v>
      </c>
      <c r="H57" s="44">
        <v>0.20480000000000001</v>
      </c>
      <c r="I57" s="44">
        <v>3.6999999999999998E-2</v>
      </c>
      <c r="J57" s="44">
        <v>3.7000000000000002E-3</v>
      </c>
      <c r="K57" s="44">
        <v>0.03</v>
      </c>
      <c r="L57" s="45">
        <v>1.5299999999999999E-2</v>
      </c>
      <c r="M57" s="11"/>
      <c r="P57" s="11"/>
      <c r="Q57" s="11"/>
      <c r="R57" s="11"/>
      <c r="S57" s="11"/>
    </row>
    <row r="58" spans="1:22" x14ac:dyDescent="0.2">
      <c r="A58" s="12"/>
      <c r="B58" s="12"/>
      <c r="C58" s="12"/>
      <c r="D58" s="12"/>
      <c r="E58" s="11"/>
      <c r="F58" s="11"/>
      <c r="G58" s="11"/>
      <c r="H58" s="11"/>
      <c r="I58" s="11"/>
      <c r="J58" s="11"/>
      <c r="K58" s="11"/>
      <c r="L58" s="11"/>
      <c r="M58" s="12"/>
      <c r="N58" s="3"/>
      <c r="O58" s="3"/>
      <c r="P58" s="11"/>
      <c r="Q58" s="11"/>
      <c r="R58" s="27"/>
      <c r="S58" s="27"/>
      <c r="T58" s="28"/>
      <c r="U58" s="21"/>
    </row>
    <row r="59" spans="1:22" ht="15" x14ac:dyDescent="0.25">
      <c r="A59" s="48"/>
      <c r="B59" s="48"/>
      <c r="C59" s="48"/>
      <c r="D59" s="48"/>
      <c r="E59" s="48"/>
      <c r="F59" s="48"/>
      <c r="G59" s="47"/>
      <c r="H59" s="50"/>
      <c r="I59" s="49"/>
      <c r="J59" s="49"/>
    </row>
    <row r="60" spans="1:22" ht="12.75" customHeight="1" x14ac:dyDescent="0.2">
      <c r="A60" s="58" t="s">
        <v>31</v>
      </c>
      <c r="B60" s="57"/>
      <c r="C60" s="57"/>
      <c r="D60" s="57"/>
      <c r="E60" s="57"/>
      <c r="F60" s="57"/>
      <c r="G60" s="57"/>
      <c r="H60" s="57"/>
      <c r="I60" s="57"/>
      <c r="J60" s="57"/>
    </row>
    <row r="61" spans="1:22" x14ac:dyDescent="0.2">
      <c r="A61" s="51" t="s">
        <v>28</v>
      </c>
      <c r="B61" s="52"/>
      <c r="C61" s="52"/>
      <c r="D61" s="52"/>
      <c r="E61" s="52"/>
      <c r="F61" s="52"/>
      <c r="G61" s="52"/>
      <c r="H61" s="52"/>
      <c r="I61" s="52"/>
      <c r="J61" s="52"/>
    </row>
    <row r="62" spans="1:22" x14ac:dyDescent="0.2">
      <c r="A62" s="53" t="s">
        <v>44</v>
      </c>
      <c r="B62" s="50"/>
      <c r="C62" s="50"/>
      <c r="D62" s="50"/>
      <c r="E62" s="50"/>
      <c r="F62" s="50"/>
      <c r="G62" s="50"/>
      <c r="H62" s="52"/>
      <c r="I62" s="50"/>
      <c r="J62" s="50"/>
      <c r="R62" s="25"/>
      <c r="S62" s="25"/>
      <c r="T62" s="26"/>
    </row>
    <row r="63" spans="1:22" x14ac:dyDescent="0.2">
      <c r="A63" s="53"/>
      <c r="B63" s="50"/>
      <c r="C63" s="50"/>
      <c r="D63" s="50"/>
      <c r="E63" s="50"/>
      <c r="F63" s="50"/>
      <c r="G63" s="50"/>
      <c r="H63" s="52"/>
      <c r="I63" s="50"/>
      <c r="J63" s="50"/>
      <c r="R63" s="22"/>
      <c r="S63" s="22"/>
      <c r="T63" s="23"/>
    </row>
    <row r="64" spans="1:22" ht="12.75" customHeight="1" x14ac:dyDescent="0.2">
      <c r="A64" s="58" t="s">
        <v>45</v>
      </c>
      <c r="B64" s="58"/>
      <c r="C64" s="58"/>
      <c r="D64" s="58"/>
      <c r="E64" s="58"/>
      <c r="F64" s="58"/>
      <c r="G64" s="58"/>
      <c r="H64" s="58"/>
      <c r="I64" s="58"/>
      <c r="J64" s="58"/>
      <c r="R64" s="22"/>
      <c r="S64" s="22"/>
      <c r="T64" s="22"/>
    </row>
    <row r="65" spans="1:20" ht="15" x14ac:dyDescent="0.25">
      <c r="A65" s="48"/>
      <c r="B65" s="48"/>
      <c r="C65" s="48"/>
      <c r="D65" s="48"/>
      <c r="E65" s="48"/>
      <c r="F65" s="48"/>
      <c r="G65" s="47"/>
      <c r="H65" s="50"/>
      <c r="I65" s="49"/>
      <c r="J65" s="49"/>
      <c r="R65" s="22"/>
      <c r="S65" s="22"/>
      <c r="T65" s="22"/>
    </row>
    <row r="66" spans="1:20" ht="15" x14ac:dyDescent="0.25">
      <c r="A66" s="49"/>
      <c r="B66" s="54"/>
      <c r="C66" s="54"/>
      <c r="D66" s="54"/>
      <c r="E66" s="54"/>
      <c r="F66" s="54"/>
      <c r="G66" s="49"/>
      <c r="H66" s="49"/>
      <c r="I66" s="49"/>
      <c r="J66" s="49"/>
    </row>
    <row r="67" spans="1:20" ht="15" x14ac:dyDescent="0.25">
      <c r="A67" s="49"/>
      <c r="B67" s="54"/>
      <c r="C67" s="54"/>
      <c r="D67" s="54"/>
      <c r="E67" s="54"/>
      <c r="F67" s="54"/>
      <c r="G67" s="49"/>
      <c r="H67" s="49"/>
      <c r="I67" s="49"/>
      <c r="J67" s="49"/>
    </row>
    <row r="68" spans="1:20" ht="15.75" x14ac:dyDescent="0.25">
      <c r="A68" s="70"/>
      <c r="B68" s="49"/>
      <c r="C68" s="49"/>
      <c r="D68" s="49"/>
      <c r="E68" s="63"/>
      <c r="F68" s="63"/>
      <c r="G68" s="64"/>
      <c r="H68" s="59"/>
      <c r="I68" s="59"/>
      <c r="J68" s="59"/>
      <c r="K68" s="60"/>
    </row>
    <row r="69" spans="1:20" ht="15" x14ac:dyDescent="0.25">
      <c r="A69" s="55" t="s">
        <v>29</v>
      </c>
      <c r="B69" s="49"/>
      <c r="C69" s="49"/>
      <c r="D69" s="49"/>
      <c r="E69" s="55" t="s">
        <v>30</v>
      </c>
      <c r="F69" s="55"/>
      <c r="G69" s="49"/>
      <c r="H69" s="61"/>
      <c r="I69" s="62"/>
      <c r="J69" s="62"/>
      <c r="K69" s="60"/>
    </row>
    <row r="70" spans="1:20" ht="15" x14ac:dyDescent="0.25">
      <c r="A70" s="49"/>
      <c r="B70" s="49"/>
      <c r="C70" s="49"/>
      <c r="D70" s="49"/>
      <c r="E70" s="56"/>
      <c r="F70" s="49"/>
      <c r="G70" s="49"/>
      <c r="H70" s="54"/>
      <c r="I70" s="54"/>
      <c r="J70" s="54"/>
      <c r="K70" s="60"/>
    </row>
  </sheetData>
  <sheetProtection password="93C2" sheet="1" selectLockedCells="1"/>
  <mergeCells count="12">
    <mergeCell ref="E49:L49"/>
    <mergeCell ref="A1:G1"/>
    <mergeCell ref="A11:C11"/>
    <mergeCell ref="A12:C12"/>
    <mergeCell ref="D3:E3"/>
    <mergeCell ref="D4:E4"/>
    <mergeCell ref="D6:E6"/>
    <mergeCell ref="D8:E8"/>
    <mergeCell ref="D9:E9"/>
    <mergeCell ref="D11:E11"/>
    <mergeCell ref="D12:E12"/>
    <mergeCell ref="D7:E7"/>
  </mergeCells>
  <conditionalFormatting sqref="G16:Q16 I17:I38">
    <cfRule type="expression" dxfId="4" priority="11">
      <formula>$B16="Selbstständig"</formula>
    </cfRule>
  </conditionalFormatting>
  <conditionalFormatting sqref="E18:H27 G17:H17 E29:H38 G28:H28 J17:P38">
    <cfRule type="expression" dxfId="3" priority="6">
      <formula>$B17="Selbstständig"</formula>
    </cfRule>
  </conditionalFormatting>
  <conditionalFormatting sqref="E16:F17">
    <cfRule type="expression" dxfId="2" priority="4">
      <formula>$B16="Selbstständig"</formula>
    </cfRule>
  </conditionalFormatting>
  <conditionalFormatting sqref="E28:F28">
    <cfRule type="expression" dxfId="1" priority="3">
      <formula>$B28="Selbstständig"</formula>
    </cfRule>
  </conditionalFormatting>
  <conditionalFormatting sqref="Q17:Q38">
    <cfRule type="expression" dxfId="0" priority="1">
      <formula>$B17="Selbstständig"</formula>
    </cfRule>
  </conditionalFormatting>
  <dataValidations count="7">
    <dataValidation type="decimal" allowBlank="1" showInputMessage="1" showErrorMessage="1" errorTitle="Anzahl der Monat prüfen" error="Für ganzjährige Beschäftigung maximal 12 Monate zulässig." sqref="O16:O38" xr:uid="{00000000-0002-0000-0000-000002000000}">
      <formula1>0</formula1>
      <formula2>12</formula2>
    </dataValidation>
    <dataValidation type="list" allowBlank="1" showInputMessage="1" showErrorMessage="1" sqref="D16:D38" xr:uid="{00000000-0002-0000-0000-000003000000}">
      <formula1>"Bitte auswählen,keine,kein DZ,keine Komm.St."</formula1>
    </dataValidation>
    <dataValidation type="list" allowBlank="1" showInputMessage="1" showErrorMessage="1" sqref="D7:E7" xr:uid="{00000000-0002-0000-0000-000004000000}">
      <formula1>"Bitte auswählen,»Start F&amp;E«,»TD|IKT«,Sonstige"</formula1>
    </dataValidation>
    <dataValidation type="decimal" allowBlank="1" showInputMessage="1" showErrorMessage="1" errorTitle="Stundenüberschreitung" error="Die im Projekt geleisteten Stunden dürfen die errechnete Jahresarbeitszeit nicht übersteigen!_x000a__x000a_Bitte die EIngaben zu Arbeitszeit und Beschäftigungsmonate prüfen." sqref="R16:R38" xr:uid="{C135A5E0-855A-4F3A-8627-B943F99B5454}">
      <formula1>0</formula1>
      <formula2>IF(B16="Selbstständig",100000,P16)</formula2>
    </dataValidation>
    <dataValidation type="list" allowBlank="1" showInputMessage="1" showErrorMessage="1" sqref="C16:C38" xr:uid="{F6693394-7637-40B0-839C-1B42E13C95BE}">
      <formula1>$A$50:$A$57</formula1>
    </dataValidation>
    <dataValidation type="list" allowBlank="1" showInputMessage="1" showErrorMessage="1" sqref="B17:B38" xr:uid="{2AC1D01E-12C8-4BEE-A549-509D59DADF45}">
      <formula1>"Bitte auswählen,Unselbstständig,Selbstständig,unselbständiger Geschäftsführer"</formula1>
    </dataValidation>
    <dataValidation type="list" allowBlank="1" showInputMessage="1" showErrorMessage="1" sqref="B16" xr:uid="{67FCD4C1-C826-465D-917C-60700300DA4F}">
      <formula1>"Bitte auswählen,Unselbstständig,Selbstständig,Unselbständiger Geschäftsführer"</formula1>
    </dataValidation>
  </dataValidations>
  <pageMargins left="0.70866141732283472" right="0.70866141732283472" top="0.78740157480314965" bottom="0.78740157480314965" header="0.31496062992125984" footer="0.31496062992125984"/>
  <pageSetup paperSize="9" scale="48" fitToHeight="0" orientation="landscape" r:id="rId1"/>
  <headerFooter>
    <oddHeader>&amp;R&amp;G</oddHeader>
    <oddFooter xml:space="preserve">&amp;L&amp;"Corbel,Fett"&amp;8Kärntner Wirtschaftsförderungsfonds | 
&amp;K00-034Berechnung Personalkosten&amp;C&amp;"Corbel,Fett"&amp;8Seite &amp;P von &amp;N&amp;R&amp;"Corbel,Fett"&amp;8Version 10.3.-24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PK nationaler Förderprogramme</vt:lpstr>
      <vt:lpstr>'PK nationaler Förderprogramme'!Druckbereich</vt:lpstr>
      <vt:lpstr>'PK nationaler Förderprogramme'!Drucktitel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Gnatzy</dc:creator>
  <cp:lastModifiedBy>Gnatzy, Christian</cp:lastModifiedBy>
  <cp:lastPrinted>2022-09-19T06:36:21Z</cp:lastPrinted>
  <dcterms:created xsi:type="dcterms:W3CDTF">2018-06-05T09:20:55Z</dcterms:created>
  <dcterms:modified xsi:type="dcterms:W3CDTF">2024-09-20T12:19:26Z</dcterms:modified>
</cp:coreProperties>
</file>